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7FAD323-9F1A-409C-8E54-65E83194DAE8}" xr6:coauthVersionLast="47" xr6:coauthVersionMax="47" xr10:uidLastSave="{00000000-0000-0000-0000-000000000000}"/>
  <bookViews>
    <workbookView xWindow="-108" yWindow="-108" windowWidth="23256" windowHeight="12576" tabRatio="955" activeTab="1" xr2:uid="{00000000-000D-0000-FFFF-FFFF00000000}"/>
  </bookViews>
  <sheets>
    <sheet name="Datooversigt" sheetId="24" r:id="rId1"/>
    <sheet name="Deltagere &amp; Point Sum 2021- 22" sheetId="29" r:id="rId2"/>
    <sheet name="Score 1. afd. U13" sheetId="22" r:id="rId3"/>
    <sheet name="Score 1. afd. U15 &amp; U17" sheetId="23" r:id="rId4"/>
    <sheet name="Score 1. afd. Senior &amp; 40+" sheetId="21" r:id="rId5"/>
    <sheet name="Score 2. afd. U11" sheetId="33" r:id="rId6"/>
    <sheet name="Score 2. afd. U13" sheetId="32" r:id="rId7"/>
    <sheet name="Score 2. afd. U11 &amp;U13 " sheetId="31" r:id="rId8"/>
    <sheet name="Score 2. afd. Senior &amp; 40+" sheetId="30" r:id="rId9"/>
    <sheet name="Score 3. afd. U11" sheetId="36" r:id="rId10"/>
    <sheet name="Score 3. afd. U13" sheetId="35" r:id="rId11"/>
    <sheet name="Score 3. afd. Senior &amp; 40+" sheetId="34" r:id="rId12"/>
    <sheet name="Score 5. afd. U11 &amp;U13" sheetId="37" r:id="rId13"/>
    <sheet name="Score 5. afd. Senior &amp; 40+" sheetId="38" r:id="rId14"/>
    <sheet name="Invitation 1 afd Kårde" sheetId="7" r:id="rId15"/>
    <sheet name="Invitation 2 afd Kårde" sheetId="5" r:id="rId16"/>
    <sheet name="Invitation 3 afd Kårde" sheetId="25" r:id="rId17"/>
    <sheet name="Invitation 4 afd Kårde" sheetId="28" r:id="rId18"/>
    <sheet name="Invitation 5 afd Kårde" sheetId="26" r:id="rId19"/>
    <sheet name="Invitation 6 afd Kårde" sheetId="27" r:id="rId20"/>
    <sheet name="OLDeltagere 2022-21" sheetId="18" r:id="rId21"/>
  </sheets>
  <definedNames>
    <definedName name="_xlnm._FilterDatabase" localSheetId="1" hidden="1">'Deltagere &amp; Point Sum 2021- 22'!$A$3:$X$50</definedName>
    <definedName name="_xlnm._FilterDatabase" localSheetId="20" hidden="1">'OLDeltagere 2022-21'!$A$3:$X$90</definedName>
    <definedName name="_xlnm.Print_Area" localSheetId="14">'Invitation 1 afd Kårde'!$A$1:$E$44</definedName>
    <definedName name="_xlnm.Print_Titles" localSheetId="1">'Deltagere &amp; Point Sum 2021- 22'!$1:$3</definedName>
    <definedName name="_xlnm.Print_Titles" localSheetId="20">'OLDeltagere 2022-21'!$1:$3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9" i="29" l="1"/>
  <c r="V24" i="29"/>
  <c r="V26" i="29"/>
  <c r="V44" i="29"/>
  <c r="V32" i="29"/>
  <c r="V28" i="29"/>
  <c r="X28" i="29" s="1"/>
  <c r="V23" i="29"/>
  <c r="AJ29" i="38"/>
  <c r="AJ28" i="38"/>
  <c r="AJ27" i="38"/>
  <c r="AJ26" i="38"/>
  <c r="AJ25" i="38"/>
  <c r="AJ24" i="38"/>
  <c r="AJ23" i="38"/>
  <c r="AJ22" i="38"/>
  <c r="AJ21" i="38"/>
  <c r="AJ20" i="38"/>
  <c r="AJ19" i="38"/>
  <c r="AJ18" i="38"/>
  <c r="AL17" i="38"/>
  <c r="AO17" i="38" s="1"/>
  <c r="AK17" i="38"/>
  <c r="AJ17" i="38"/>
  <c r="AK16" i="38"/>
  <c r="AL16" i="38" s="1"/>
  <c r="AO16" i="38" s="1"/>
  <c r="AJ16" i="38"/>
  <c r="AK15" i="38"/>
  <c r="AJ15" i="38"/>
  <c r="AK14" i="38"/>
  <c r="AJ14" i="38"/>
  <c r="AK13" i="38"/>
  <c r="AJ13" i="38"/>
  <c r="AK12" i="38"/>
  <c r="AJ12" i="38"/>
  <c r="AK11" i="38"/>
  <c r="AJ11" i="38"/>
  <c r="AK10" i="38"/>
  <c r="AJ10" i="38"/>
  <c r="AK9" i="38"/>
  <c r="AJ9" i="38"/>
  <c r="AK8" i="38"/>
  <c r="AJ8" i="38"/>
  <c r="AK7" i="38"/>
  <c r="AJ7" i="38"/>
  <c r="AK6" i="38"/>
  <c r="AJ6" i="38"/>
  <c r="AK5" i="38"/>
  <c r="AJ5" i="38"/>
  <c r="AK4" i="38"/>
  <c r="AJ4" i="38"/>
  <c r="AK3" i="38"/>
  <c r="AJ3" i="38"/>
  <c r="V12" i="29"/>
  <c r="V10" i="29"/>
  <c r="X10" i="29" s="1"/>
  <c r="V4" i="29"/>
  <c r="V5" i="29"/>
  <c r="X5" i="29" s="1"/>
  <c r="AJ29" i="37"/>
  <c r="AJ28" i="37"/>
  <c r="AJ27" i="37"/>
  <c r="AJ26" i="37"/>
  <c r="AJ25" i="37"/>
  <c r="AJ24" i="37"/>
  <c r="AJ23" i="37"/>
  <c r="AJ22" i="37"/>
  <c r="AJ21" i="37"/>
  <c r="AJ20" i="37"/>
  <c r="AJ19" i="37"/>
  <c r="AJ18" i="37"/>
  <c r="AL17" i="37"/>
  <c r="AO17" i="37" s="1"/>
  <c r="AK17" i="37"/>
  <c r="AJ17" i="37"/>
  <c r="AK16" i="37"/>
  <c r="AL16" i="37" s="1"/>
  <c r="AO16" i="37" s="1"/>
  <c r="AJ16" i="37"/>
  <c r="AK15" i="37"/>
  <c r="AJ15" i="37"/>
  <c r="AL15" i="37" s="1"/>
  <c r="AO15" i="37" s="1"/>
  <c r="AK14" i="37"/>
  <c r="AJ14" i="37"/>
  <c r="AM14" i="37" s="1"/>
  <c r="AK13" i="37"/>
  <c r="AJ13" i="37"/>
  <c r="AM13" i="37" s="1"/>
  <c r="AK12" i="37"/>
  <c r="AJ12" i="37"/>
  <c r="AL12" i="37" s="1"/>
  <c r="AO12" i="37" s="1"/>
  <c r="AM11" i="37"/>
  <c r="AL11" i="37"/>
  <c r="AO11" i="37" s="1"/>
  <c r="AK11" i="37"/>
  <c r="AJ11" i="37"/>
  <c r="AK10" i="37"/>
  <c r="AJ10" i="37"/>
  <c r="AK9" i="37"/>
  <c r="AJ9" i="37"/>
  <c r="AK8" i="37"/>
  <c r="AJ8" i="37"/>
  <c r="AK7" i="37"/>
  <c r="AJ7" i="37"/>
  <c r="AK6" i="37"/>
  <c r="AJ6" i="37"/>
  <c r="AL6" i="37" s="1"/>
  <c r="AO6" i="37" s="1"/>
  <c r="AK5" i="37"/>
  <c r="AJ5" i="37"/>
  <c r="AK4" i="37"/>
  <c r="AJ4" i="37"/>
  <c r="AK3" i="37"/>
  <c r="AJ3" i="37"/>
  <c r="T34" i="29"/>
  <c r="X34" i="29" s="1"/>
  <c r="T38" i="29"/>
  <c r="T26" i="29"/>
  <c r="T32" i="29"/>
  <c r="T24" i="29"/>
  <c r="T36" i="29"/>
  <c r="T35" i="29"/>
  <c r="T9" i="29"/>
  <c r="T16" i="29"/>
  <c r="X16" i="29" s="1"/>
  <c r="T15" i="29"/>
  <c r="T14" i="29"/>
  <c r="T12" i="29"/>
  <c r="T8" i="29"/>
  <c r="T4" i="29"/>
  <c r="T6" i="29"/>
  <c r="T7" i="29"/>
  <c r="AJ29" i="36"/>
  <c r="AJ28" i="36"/>
  <c r="AJ27" i="36"/>
  <c r="AJ26" i="36"/>
  <c r="AJ25" i="36"/>
  <c r="AJ24" i="36"/>
  <c r="AJ23" i="36"/>
  <c r="AJ22" i="36"/>
  <c r="AJ21" i="36"/>
  <c r="AJ20" i="36"/>
  <c r="AJ19" i="36"/>
  <c r="AJ18" i="36"/>
  <c r="AK17" i="36"/>
  <c r="AJ17" i="36"/>
  <c r="AL17" i="36" s="1"/>
  <c r="AO17" i="36" s="1"/>
  <c r="AK16" i="36"/>
  <c r="AM16" i="36" s="1"/>
  <c r="AJ16" i="36"/>
  <c r="AK15" i="36"/>
  <c r="AJ15" i="36"/>
  <c r="AM15" i="36" s="1"/>
  <c r="AK14" i="36"/>
  <c r="AJ14" i="36"/>
  <c r="AM14" i="36" s="1"/>
  <c r="AK13" i="36"/>
  <c r="AJ13" i="36"/>
  <c r="AM13" i="36" s="1"/>
  <c r="AK12" i="36"/>
  <c r="AJ12" i="36"/>
  <c r="AM12" i="36" s="1"/>
  <c r="AK11" i="36"/>
  <c r="AJ11" i="36"/>
  <c r="AL11" i="36" s="1"/>
  <c r="AO11" i="36" s="1"/>
  <c r="AK10" i="36"/>
  <c r="AJ10" i="36"/>
  <c r="AM10" i="36" s="1"/>
  <c r="AK9" i="36"/>
  <c r="AJ9" i="36"/>
  <c r="AK8" i="36"/>
  <c r="AJ8" i="36"/>
  <c r="AK7" i="36"/>
  <c r="AJ7" i="36"/>
  <c r="AK6" i="36"/>
  <c r="AJ6" i="36"/>
  <c r="AK5" i="36"/>
  <c r="AJ5" i="36"/>
  <c r="AK4" i="36"/>
  <c r="AJ4" i="36"/>
  <c r="AK3" i="36"/>
  <c r="AJ3" i="36"/>
  <c r="AJ29" i="35"/>
  <c r="AJ28" i="35"/>
  <c r="AJ27" i="35"/>
  <c r="AJ26" i="35"/>
  <c r="AJ25" i="35"/>
  <c r="AJ24" i="35"/>
  <c r="AJ23" i="35"/>
  <c r="AJ22" i="35"/>
  <c r="AJ21" i="35"/>
  <c r="AJ20" i="35"/>
  <c r="AJ19" i="35"/>
  <c r="AJ18" i="35"/>
  <c r="AK17" i="35"/>
  <c r="AJ17" i="35"/>
  <c r="AL17" i="35" s="1"/>
  <c r="AO17" i="35" s="1"/>
  <c r="AK16" i="35"/>
  <c r="AJ16" i="35"/>
  <c r="AL16" i="35" s="1"/>
  <c r="AO16" i="35" s="1"/>
  <c r="AK15" i="35"/>
  <c r="AJ15" i="35"/>
  <c r="AM15" i="35" s="1"/>
  <c r="AK14" i="35"/>
  <c r="AJ14" i="35"/>
  <c r="AM14" i="35" s="1"/>
  <c r="AK13" i="35"/>
  <c r="AJ13" i="35"/>
  <c r="AM13" i="35" s="1"/>
  <c r="AK12" i="35"/>
  <c r="AJ12" i="35"/>
  <c r="AM12" i="35" s="1"/>
  <c r="AK11" i="35"/>
  <c r="AJ11" i="35"/>
  <c r="AK10" i="35"/>
  <c r="AJ10" i="35"/>
  <c r="AK9" i="35"/>
  <c r="AJ9" i="35"/>
  <c r="AK8" i="35"/>
  <c r="AJ8" i="35"/>
  <c r="AK7" i="35"/>
  <c r="AJ7" i="35"/>
  <c r="AK6" i="35"/>
  <c r="AJ6" i="35"/>
  <c r="AK5" i="35"/>
  <c r="AJ5" i="35"/>
  <c r="AK4" i="35"/>
  <c r="AJ4" i="35"/>
  <c r="AK3" i="35"/>
  <c r="AJ3" i="35"/>
  <c r="AJ34" i="34"/>
  <c r="AJ33" i="34"/>
  <c r="AJ32" i="34"/>
  <c r="AJ31" i="34"/>
  <c r="AJ30" i="34"/>
  <c r="AJ29" i="34"/>
  <c r="AJ28" i="34"/>
  <c r="AJ27" i="34"/>
  <c r="AJ26" i="34"/>
  <c r="AJ25" i="34"/>
  <c r="AJ24" i="34"/>
  <c r="AJ23" i="34"/>
  <c r="AK22" i="34"/>
  <c r="AJ22" i="34"/>
  <c r="AL22" i="34" s="1"/>
  <c r="AO22" i="34" s="1"/>
  <c r="AK21" i="34"/>
  <c r="AJ21" i="34"/>
  <c r="AM20" i="34"/>
  <c r="AK20" i="34"/>
  <c r="AJ20" i="34"/>
  <c r="AK19" i="34"/>
  <c r="AM19" i="34" s="1"/>
  <c r="AJ19" i="34"/>
  <c r="AK18" i="34"/>
  <c r="AM18" i="34" s="1"/>
  <c r="AJ18" i="34"/>
  <c r="AK17" i="34"/>
  <c r="AJ17" i="34"/>
  <c r="AK16" i="34"/>
  <c r="AJ16" i="34"/>
  <c r="AK15" i="34"/>
  <c r="AJ15" i="34"/>
  <c r="AK14" i="34"/>
  <c r="AJ14" i="34"/>
  <c r="AK13" i="34"/>
  <c r="AJ13" i="34"/>
  <c r="AK12" i="34"/>
  <c r="AJ12" i="34"/>
  <c r="AK11" i="34"/>
  <c r="AJ11" i="34"/>
  <c r="AK10" i="34"/>
  <c r="AJ10" i="34"/>
  <c r="AK9" i="34"/>
  <c r="AJ9" i="34"/>
  <c r="AK8" i="34"/>
  <c r="AJ8" i="34"/>
  <c r="AK7" i="34"/>
  <c r="AJ7" i="34"/>
  <c r="AK6" i="34"/>
  <c r="AJ6" i="34"/>
  <c r="AK5" i="34"/>
  <c r="AJ5" i="34"/>
  <c r="AK4" i="34"/>
  <c r="AJ4" i="34"/>
  <c r="AL4" i="34" s="1"/>
  <c r="AO4" i="34" s="1"/>
  <c r="AK3" i="34"/>
  <c r="AJ3" i="34"/>
  <c r="S12" i="29"/>
  <c r="S9" i="29"/>
  <c r="S11" i="29"/>
  <c r="X11" i="29" s="1"/>
  <c r="S7" i="29"/>
  <c r="S4" i="29"/>
  <c r="S8" i="29"/>
  <c r="X8" i="29" s="1"/>
  <c r="AJ4" i="32"/>
  <c r="AJ29" i="33"/>
  <c r="AJ28" i="33"/>
  <c r="AJ27" i="33"/>
  <c r="AJ26" i="33"/>
  <c r="AJ25" i="33"/>
  <c r="AJ24" i="33"/>
  <c r="AJ23" i="33"/>
  <c r="AJ22" i="33"/>
  <c r="AJ21" i="33"/>
  <c r="AJ20" i="33"/>
  <c r="AJ19" i="33"/>
  <c r="AJ18" i="33"/>
  <c r="AK17" i="33"/>
  <c r="AJ17" i="33"/>
  <c r="AL17" i="33" s="1"/>
  <c r="AO17" i="33" s="1"/>
  <c r="AK16" i="33"/>
  <c r="AM16" i="33" s="1"/>
  <c r="AJ16" i="33"/>
  <c r="AK15" i="33"/>
  <c r="AJ15" i="33"/>
  <c r="AM15" i="33" s="1"/>
  <c r="AM14" i="33"/>
  <c r="AL14" i="33"/>
  <c r="AO14" i="33" s="1"/>
  <c r="AK14" i="33"/>
  <c r="AJ14" i="33"/>
  <c r="AK13" i="33"/>
  <c r="AJ13" i="33"/>
  <c r="AM13" i="33" s="1"/>
  <c r="AK12" i="33"/>
  <c r="AJ12" i="33"/>
  <c r="AM12" i="33" s="1"/>
  <c r="AM11" i="33"/>
  <c r="AL11" i="33"/>
  <c r="AO11" i="33" s="1"/>
  <c r="AK11" i="33"/>
  <c r="AJ11" i="33"/>
  <c r="AK10" i="33"/>
  <c r="AJ10" i="33"/>
  <c r="AM10" i="33" s="1"/>
  <c r="AM9" i="33"/>
  <c r="AK9" i="33"/>
  <c r="AJ9" i="33"/>
  <c r="AL9" i="33" s="1"/>
  <c r="AO9" i="33" s="1"/>
  <c r="AK8" i="33"/>
  <c r="AJ8" i="33"/>
  <c r="AM8" i="33" s="1"/>
  <c r="AK7" i="33"/>
  <c r="AJ7" i="33"/>
  <c r="AK6" i="33"/>
  <c r="AJ6" i="33"/>
  <c r="AK5" i="33"/>
  <c r="AJ5" i="33"/>
  <c r="AL5" i="33" s="1"/>
  <c r="AO5" i="33" s="1"/>
  <c r="AK4" i="33"/>
  <c r="AJ4" i="33"/>
  <c r="AK3" i="33"/>
  <c r="AJ3" i="33"/>
  <c r="AJ29" i="32"/>
  <c r="AJ28" i="32"/>
  <c r="AJ27" i="32"/>
  <c r="AJ26" i="32"/>
  <c r="AJ25" i="32"/>
  <c r="AJ24" i="32"/>
  <c r="AJ23" i="32"/>
  <c r="AJ22" i="32"/>
  <c r="AJ21" i="32"/>
  <c r="AJ20" i="32"/>
  <c r="AJ19" i="32"/>
  <c r="AJ18" i="32"/>
  <c r="AK17" i="32"/>
  <c r="AJ17" i="32"/>
  <c r="AL17" i="32" s="1"/>
  <c r="AO17" i="32" s="1"/>
  <c r="AM16" i="32"/>
  <c r="AL16" i="32"/>
  <c r="AO16" i="32" s="1"/>
  <c r="AK16" i="32"/>
  <c r="AJ16" i="32"/>
  <c r="AK15" i="32"/>
  <c r="AJ15" i="32"/>
  <c r="AM15" i="32" s="1"/>
  <c r="AK14" i="32"/>
  <c r="AJ14" i="32"/>
  <c r="AL14" i="32" s="1"/>
  <c r="AO14" i="32" s="1"/>
  <c r="AK13" i="32"/>
  <c r="AL13" i="32" s="1"/>
  <c r="AO13" i="32" s="1"/>
  <c r="AJ13" i="32"/>
  <c r="AM13" i="32" s="1"/>
  <c r="AK12" i="32"/>
  <c r="AJ12" i="32"/>
  <c r="AL12" i="32" s="1"/>
  <c r="AO12" i="32" s="1"/>
  <c r="AK11" i="32"/>
  <c r="AJ11" i="32"/>
  <c r="AL11" i="32" s="1"/>
  <c r="AO11" i="32" s="1"/>
  <c r="AK10" i="32"/>
  <c r="AJ10" i="32"/>
  <c r="AM10" i="32" s="1"/>
  <c r="AK9" i="32"/>
  <c r="AJ9" i="32"/>
  <c r="AK8" i="32"/>
  <c r="AJ8" i="32"/>
  <c r="AM8" i="32" s="1"/>
  <c r="AK7" i="32"/>
  <c r="AJ7" i="32"/>
  <c r="AM7" i="32" s="1"/>
  <c r="AK6" i="32"/>
  <c r="AJ6" i="32"/>
  <c r="AM6" i="32" s="1"/>
  <c r="AK5" i="32"/>
  <c r="AJ5" i="32"/>
  <c r="AK4" i="32"/>
  <c r="AK3" i="32"/>
  <c r="AJ3" i="32"/>
  <c r="AJ29" i="31"/>
  <c r="AJ28" i="31"/>
  <c r="AJ27" i="31"/>
  <c r="AJ26" i="31"/>
  <c r="AJ25" i="31"/>
  <c r="AJ24" i="31"/>
  <c r="AJ23" i="31"/>
  <c r="AJ22" i="31"/>
  <c r="AJ21" i="31"/>
  <c r="AJ20" i="31"/>
  <c r="AJ19" i="31"/>
  <c r="AJ18" i="31"/>
  <c r="AK17" i="31"/>
  <c r="AJ17" i="31"/>
  <c r="AL17" i="31" s="1"/>
  <c r="AO17" i="31" s="1"/>
  <c r="AK16" i="31"/>
  <c r="AM16" i="31" s="1"/>
  <c r="AJ16" i="31"/>
  <c r="AK15" i="31"/>
  <c r="AJ15" i="31"/>
  <c r="AM15" i="31" s="1"/>
  <c r="AM14" i="31"/>
  <c r="AL14" i="31"/>
  <c r="AO14" i="31" s="1"/>
  <c r="AK14" i="31"/>
  <c r="AJ14" i="31"/>
  <c r="AK13" i="31"/>
  <c r="AJ13" i="31"/>
  <c r="AM13" i="31" s="1"/>
  <c r="AK12" i="31"/>
  <c r="AJ12" i="31"/>
  <c r="AL12" i="31" s="1"/>
  <c r="AO12" i="31" s="1"/>
  <c r="AM11" i="31"/>
  <c r="AL11" i="31"/>
  <c r="AO11" i="31" s="1"/>
  <c r="AK11" i="31"/>
  <c r="AJ11" i="31"/>
  <c r="AK10" i="31"/>
  <c r="AJ10" i="31"/>
  <c r="AM10" i="31" s="1"/>
  <c r="AM9" i="31"/>
  <c r="AK9" i="31"/>
  <c r="AJ9" i="31"/>
  <c r="AL9" i="31" s="1"/>
  <c r="AO9" i="31" s="1"/>
  <c r="AK8" i="31"/>
  <c r="AJ8" i="31"/>
  <c r="AM8" i="31" s="1"/>
  <c r="AK7" i="31"/>
  <c r="AJ7" i="31"/>
  <c r="AK6" i="31"/>
  <c r="AJ6" i="31"/>
  <c r="AK5" i="31"/>
  <c r="AJ5" i="31"/>
  <c r="AL5" i="31" s="1"/>
  <c r="AO5" i="31" s="1"/>
  <c r="AK4" i="31"/>
  <c r="AJ4" i="31"/>
  <c r="AK3" i="31"/>
  <c r="AJ3" i="31"/>
  <c r="AJ34" i="30"/>
  <c r="AJ33" i="30"/>
  <c r="AJ32" i="30"/>
  <c r="AJ31" i="30"/>
  <c r="AJ30" i="30"/>
  <c r="AJ29" i="30"/>
  <c r="AJ28" i="30"/>
  <c r="AJ27" i="30"/>
  <c r="AJ26" i="30"/>
  <c r="AJ25" i="30"/>
  <c r="AJ24" i="30"/>
  <c r="AJ23" i="30"/>
  <c r="AK22" i="30"/>
  <c r="AJ22" i="30"/>
  <c r="AK21" i="30"/>
  <c r="AM21" i="30" s="1"/>
  <c r="AJ21" i="30"/>
  <c r="AK20" i="30"/>
  <c r="AJ20" i="30"/>
  <c r="AM20" i="30" s="1"/>
  <c r="AM19" i="30"/>
  <c r="AK19" i="30"/>
  <c r="AJ19" i="30"/>
  <c r="AL19" i="30" s="1"/>
  <c r="AO19" i="30" s="1"/>
  <c r="AK18" i="30"/>
  <c r="AJ18" i="30"/>
  <c r="AM18" i="30" s="1"/>
  <c r="AK17" i="30"/>
  <c r="AJ17" i="30"/>
  <c r="AK16" i="30"/>
  <c r="AM16" i="30" s="1"/>
  <c r="AJ16" i="30"/>
  <c r="AK15" i="30"/>
  <c r="AJ15" i="30"/>
  <c r="AL15" i="30" s="1"/>
  <c r="AO15" i="30" s="1"/>
  <c r="AK14" i="30"/>
  <c r="AJ14" i="30"/>
  <c r="AK13" i="30"/>
  <c r="AJ13" i="30"/>
  <c r="AK12" i="30"/>
  <c r="AJ12" i="30"/>
  <c r="AK11" i="30"/>
  <c r="AJ11" i="30"/>
  <c r="AK10" i="30"/>
  <c r="AJ10" i="30"/>
  <c r="AK9" i="30"/>
  <c r="AJ9" i="30"/>
  <c r="AK8" i="30"/>
  <c r="AJ8" i="30"/>
  <c r="AK7" i="30"/>
  <c r="AJ7" i="30"/>
  <c r="AK6" i="30"/>
  <c r="AJ6" i="30"/>
  <c r="AK5" i="30"/>
  <c r="AJ5" i="30"/>
  <c r="AK4" i="30"/>
  <c r="AJ4" i="30"/>
  <c r="AK3" i="30"/>
  <c r="AJ3" i="30"/>
  <c r="R27" i="29"/>
  <c r="X27" i="29" s="1"/>
  <c r="R26" i="29"/>
  <c r="X26" i="29" s="1"/>
  <c r="R24" i="29"/>
  <c r="X24" i="29" s="1"/>
  <c r="R41" i="29"/>
  <c r="X41" i="29" s="1"/>
  <c r="R37" i="29"/>
  <c r="R36" i="29"/>
  <c r="R33" i="29"/>
  <c r="R35" i="29"/>
  <c r="X35" i="29" s="1"/>
  <c r="R44" i="29"/>
  <c r="R30" i="29"/>
  <c r="R45" i="29"/>
  <c r="R47" i="29"/>
  <c r="X47" i="29" s="1"/>
  <c r="R43" i="29"/>
  <c r="R29" i="29"/>
  <c r="X29" i="29" s="1"/>
  <c r="R32" i="29"/>
  <c r="R39" i="29"/>
  <c r="R25" i="29"/>
  <c r="R21" i="29"/>
  <c r="X21" i="29" s="1"/>
  <c r="R22" i="29"/>
  <c r="X22" i="29" s="1"/>
  <c r="R20" i="29"/>
  <c r="X20" i="29" s="1"/>
  <c r="R19" i="29"/>
  <c r="X19" i="29" s="1"/>
  <c r="R18" i="29"/>
  <c r="X18" i="29" s="1"/>
  <c r="R17" i="29"/>
  <c r="R13" i="29"/>
  <c r="X13" i="29" s="1"/>
  <c r="R14" i="29"/>
  <c r="R9" i="29"/>
  <c r="R12" i="29"/>
  <c r="X38" i="29"/>
  <c r="X40" i="29"/>
  <c r="D50" i="29"/>
  <c r="X6" i="29"/>
  <c r="X15" i="29"/>
  <c r="X17" i="29"/>
  <c r="X25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X48" i="29"/>
  <c r="X46" i="29"/>
  <c r="AP4" i="24"/>
  <c r="AP18" i="24"/>
  <c r="X49" i="18"/>
  <c r="X48" i="18"/>
  <c r="X47" i="18"/>
  <c r="AJ34" i="23"/>
  <c r="AJ33" i="23"/>
  <c r="AJ32" i="23"/>
  <c r="AJ31" i="23"/>
  <c r="AJ30" i="23"/>
  <c r="AJ29" i="23"/>
  <c r="AJ28" i="23"/>
  <c r="AJ27" i="23"/>
  <c r="AJ26" i="23"/>
  <c r="AJ25" i="23"/>
  <c r="AJ24" i="23"/>
  <c r="AJ23" i="23"/>
  <c r="AK22" i="23"/>
  <c r="AJ22" i="23"/>
  <c r="AL22" i="23" s="1"/>
  <c r="AO22" i="23" s="1"/>
  <c r="AK21" i="23"/>
  <c r="AJ21" i="23"/>
  <c r="AM21" i="23" s="1"/>
  <c r="AK20" i="23"/>
  <c r="AJ20" i="23"/>
  <c r="AK19" i="23"/>
  <c r="AJ19" i="23"/>
  <c r="AL19" i="23" s="1"/>
  <c r="AO19" i="23" s="1"/>
  <c r="AK18" i="23"/>
  <c r="AJ18" i="23"/>
  <c r="AK17" i="23"/>
  <c r="AJ17" i="23"/>
  <c r="AM17" i="23" s="1"/>
  <c r="AK16" i="23"/>
  <c r="AJ16" i="23"/>
  <c r="AK15" i="23"/>
  <c r="AJ15" i="23"/>
  <c r="AK14" i="23"/>
  <c r="AJ14" i="23"/>
  <c r="AK13" i="23"/>
  <c r="AJ13" i="23"/>
  <c r="AK12" i="23"/>
  <c r="AJ12" i="23"/>
  <c r="AK11" i="23"/>
  <c r="AJ11" i="23"/>
  <c r="AK10" i="23"/>
  <c r="AJ10" i="23"/>
  <c r="AK9" i="23"/>
  <c r="AJ9" i="23"/>
  <c r="AK8" i="23"/>
  <c r="AJ8" i="23"/>
  <c r="AK7" i="23"/>
  <c r="AJ7" i="23"/>
  <c r="AK6" i="23"/>
  <c r="AJ6" i="23"/>
  <c r="AK5" i="23"/>
  <c r="AJ5" i="23"/>
  <c r="AK4" i="23"/>
  <c r="AJ4" i="23"/>
  <c r="AK3" i="23"/>
  <c r="AJ3" i="23"/>
  <c r="X26" i="18"/>
  <c r="X39" i="18"/>
  <c r="AJ29" i="22"/>
  <c r="AJ28" i="22"/>
  <c r="AJ27" i="22"/>
  <c r="AJ26" i="22"/>
  <c r="AJ25" i="22"/>
  <c r="AJ24" i="22"/>
  <c r="AJ23" i="22"/>
  <c r="AJ22" i="22"/>
  <c r="AJ21" i="22"/>
  <c r="AJ20" i="22"/>
  <c r="AJ19" i="22"/>
  <c r="AJ18" i="22"/>
  <c r="AK17" i="22"/>
  <c r="AJ17" i="22"/>
  <c r="AK16" i="22"/>
  <c r="AJ16" i="22"/>
  <c r="AK15" i="22"/>
  <c r="AJ15" i="22"/>
  <c r="AK14" i="22"/>
  <c r="AJ14" i="22"/>
  <c r="AK13" i="22"/>
  <c r="AJ13" i="22"/>
  <c r="AK12" i="22"/>
  <c r="AJ12" i="22"/>
  <c r="AK11" i="22"/>
  <c r="AJ11" i="22"/>
  <c r="AL11" i="22" s="1"/>
  <c r="AO11" i="22" s="1"/>
  <c r="AK10" i="22"/>
  <c r="AJ10" i="22"/>
  <c r="AK9" i="22"/>
  <c r="AJ9" i="22"/>
  <c r="AK8" i="22"/>
  <c r="AJ8" i="22"/>
  <c r="AK7" i="22"/>
  <c r="AJ7" i="22"/>
  <c r="AK6" i="22"/>
  <c r="AJ6" i="22"/>
  <c r="AK5" i="22"/>
  <c r="AJ5" i="22"/>
  <c r="AK4" i="22"/>
  <c r="AJ4" i="22"/>
  <c r="AK3" i="22"/>
  <c r="AJ3" i="22"/>
  <c r="X56" i="18"/>
  <c r="X55" i="18"/>
  <c r="X60" i="18"/>
  <c r="X65" i="18"/>
  <c r="AK22" i="21"/>
  <c r="AL22" i="21" s="1"/>
  <c r="AO22" i="21" s="1"/>
  <c r="AK21" i="21"/>
  <c r="AK20" i="21"/>
  <c r="AK19" i="21"/>
  <c r="X54" i="18"/>
  <c r="X57" i="18"/>
  <c r="X63" i="18"/>
  <c r="X41" i="18"/>
  <c r="X34" i="18"/>
  <c r="X14" i="18"/>
  <c r="X13" i="18"/>
  <c r="X39" i="29" l="1"/>
  <c r="X33" i="29"/>
  <c r="X43" i="29"/>
  <c r="X4" i="29"/>
  <c r="X32" i="29"/>
  <c r="AM11" i="38"/>
  <c r="AL11" i="38"/>
  <c r="AO11" i="38" s="1"/>
  <c r="AL9" i="38"/>
  <c r="AO9" i="38" s="1"/>
  <c r="AM7" i="38"/>
  <c r="AM8" i="38"/>
  <c r="AM13" i="38"/>
  <c r="AM14" i="38"/>
  <c r="AL15" i="38"/>
  <c r="AO15" i="38" s="1"/>
  <c r="AL12" i="38"/>
  <c r="AO12" i="38" s="1"/>
  <c r="AL3" i="38"/>
  <c r="AO3" i="38" s="1"/>
  <c r="AL5" i="38"/>
  <c r="AO5" i="38" s="1"/>
  <c r="AM4" i="38"/>
  <c r="AM5" i="38"/>
  <c r="AM12" i="38"/>
  <c r="AL10" i="38"/>
  <c r="AO10" i="38" s="1"/>
  <c r="AL6" i="38"/>
  <c r="AO6" i="38" s="1"/>
  <c r="AM6" i="38"/>
  <c r="AM10" i="38"/>
  <c r="AM3" i="38"/>
  <c r="AL8" i="38"/>
  <c r="AO8" i="38" s="1"/>
  <c r="AM15" i="38"/>
  <c r="AL13" i="38"/>
  <c r="AO13" i="38" s="1"/>
  <c r="AM16" i="38"/>
  <c r="AM9" i="38"/>
  <c r="AL14" i="38"/>
  <c r="AO14" i="38" s="1"/>
  <c r="AL4" i="38"/>
  <c r="AO4" i="38" s="1"/>
  <c r="AL7" i="38"/>
  <c r="AO7" i="38" s="1"/>
  <c r="AM12" i="37"/>
  <c r="AM10" i="37"/>
  <c r="AM5" i="37"/>
  <c r="AL9" i="37"/>
  <c r="AO9" i="37" s="1"/>
  <c r="AM7" i="37"/>
  <c r="AM8" i="37"/>
  <c r="AL5" i="37"/>
  <c r="AO5" i="37" s="1"/>
  <c r="AM4" i="37"/>
  <c r="AM6" i="37"/>
  <c r="AM3" i="37"/>
  <c r="AL10" i="37"/>
  <c r="AO10" i="37" s="1"/>
  <c r="AL3" i="37"/>
  <c r="AO3" i="37" s="1"/>
  <c r="AL8" i="37"/>
  <c r="AO8" i="37" s="1"/>
  <c r="AM15" i="37"/>
  <c r="AL13" i="37"/>
  <c r="AO13" i="37" s="1"/>
  <c r="AM16" i="37"/>
  <c r="AM9" i="37"/>
  <c r="AL14" i="37"/>
  <c r="AO14" i="37" s="1"/>
  <c r="AL4" i="37"/>
  <c r="AO4" i="37" s="1"/>
  <c r="AL7" i="37"/>
  <c r="AO7" i="37" s="1"/>
  <c r="X9" i="29"/>
  <c r="X14" i="29"/>
  <c r="X12" i="29"/>
  <c r="X7" i="29"/>
  <c r="AM11" i="36"/>
  <c r="AL14" i="36"/>
  <c r="AO14" i="36" s="1"/>
  <c r="AL9" i="36"/>
  <c r="AO9" i="36" s="1"/>
  <c r="AM9" i="36"/>
  <c r="AL5" i="36"/>
  <c r="AO5" i="36" s="1"/>
  <c r="AM7" i="36"/>
  <c r="AM3" i="36"/>
  <c r="AM4" i="36"/>
  <c r="AM8" i="36"/>
  <c r="AM6" i="36"/>
  <c r="AL6" i="36"/>
  <c r="AO6" i="36" s="1"/>
  <c r="AL12" i="36"/>
  <c r="AO12" i="36" s="1"/>
  <c r="AM5" i="36"/>
  <c r="AL10" i="36"/>
  <c r="AO10" i="36" s="1"/>
  <c r="AL3" i="36"/>
  <c r="AO3" i="36" s="1"/>
  <c r="AL15" i="36"/>
  <c r="AO15" i="36" s="1"/>
  <c r="AL8" i="36"/>
  <c r="AO8" i="36" s="1"/>
  <c r="AL7" i="36"/>
  <c r="AO7" i="36" s="1"/>
  <c r="AL13" i="36"/>
  <c r="AO13" i="36" s="1"/>
  <c r="AL4" i="36"/>
  <c r="AO4" i="36" s="1"/>
  <c r="AL16" i="36"/>
  <c r="AO16" i="36" s="1"/>
  <c r="AM16" i="35"/>
  <c r="AL15" i="35"/>
  <c r="AO15" i="35" s="1"/>
  <c r="AM11" i="35"/>
  <c r="AM6" i="35"/>
  <c r="AM5" i="35"/>
  <c r="AM8" i="35"/>
  <c r="AM10" i="35"/>
  <c r="AM7" i="35"/>
  <c r="AM3" i="35"/>
  <c r="AL3" i="35"/>
  <c r="AO3" i="35" s="1"/>
  <c r="AM4" i="35"/>
  <c r="AL10" i="35"/>
  <c r="AO10" i="35" s="1"/>
  <c r="AL11" i="35"/>
  <c r="AO11" i="35" s="1"/>
  <c r="AM9" i="35"/>
  <c r="AL8" i="35"/>
  <c r="AO8" i="35" s="1"/>
  <c r="AL4" i="35"/>
  <c r="AO4" i="35" s="1"/>
  <c r="AL5" i="35"/>
  <c r="AO5" i="35" s="1"/>
  <c r="AL13" i="35"/>
  <c r="AO13" i="35" s="1"/>
  <c r="AL6" i="35"/>
  <c r="AO6" i="35" s="1"/>
  <c r="AL9" i="35"/>
  <c r="AO9" i="35" s="1"/>
  <c r="AL14" i="35"/>
  <c r="AO14" i="35" s="1"/>
  <c r="AL7" i="35"/>
  <c r="AO7" i="35" s="1"/>
  <c r="AL12" i="35"/>
  <c r="AO12" i="35" s="1"/>
  <c r="AM5" i="34"/>
  <c r="AL7" i="34"/>
  <c r="AO7" i="34" s="1"/>
  <c r="AL8" i="34"/>
  <c r="AO8" i="34" s="1"/>
  <c r="AL3" i="34"/>
  <c r="AO3" i="34" s="1"/>
  <c r="AM13" i="34"/>
  <c r="AL15" i="34"/>
  <c r="AO15" i="34" s="1"/>
  <c r="AL12" i="34"/>
  <c r="AO12" i="34" s="1"/>
  <c r="AM7" i="34"/>
  <c r="AL14" i="34"/>
  <c r="AO14" i="34" s="1"/>
  <c r="AL20" i="34"/>
  <c r="AO20" i="34" s="1"/>
  <c r="AL16" i="34"/>
  <c r="AO16" i="34" s="1"/>
  <c r="AM11" i="34"/>
  <c r="AM17" i="34"/>
  <c r="AL10" i="34"/>
  <c r="AO10" i="34" s="1"/>
  <c r="AM14" i="34"/>
  <c r="AM6" i="34"/>
  <c r="AM10" i="34"/>
  <c r="AM15" i="34"/>
  <c r="AL19" i="34"/>
  <c r="AO19" i="34" s="1"/>
  <c r="AM3" i="34"/>
  <c r="AM21" i="34"/>
  <c r="AM8" i="34"/>
  <c r="AL13" i="34"/>
  <c r="AO13" i="34" s="1"/>
  <c r="AM9" i="34"/>
  <c r="AL18" i="34"/>
  <c r="AO18" i="34" s="1"/>
  <c r="AM4" i="34"/>
  <c r="AL9" i="34"/>
  <c r="AO9" i="34" s="1"/>
  <c r="AM16" i="34"/>
  <c r="AL21" i="34"/>
  <c r="AO21" i="34" s="1"/>
  <c r="AL6" i="34"/>
  <c r="AO6" i="34" s="1"/>
  <c r="AL11" i="34"/>
  <c r="AO11" i="34" s="1"/>
  <c r="AL5" i="34"/>
  <c r="AO5" i="34" s="1"/>
  <c r="T44" i="29" s="1"/>
  <c r="AM12" i="34"/>
  <c r="AL17" i="34"/>
  <c r="AO17" i="34" s="1"/>
  <c r="AM6" i="31"/>
  <c r="AL6" i="31"/>
  <c r="AO6" i="31" s="1"/>
  <c r="AM4" i="31"/>
  <c r="AM7" i="31"/>
  <c r="AM3" i="31"/>
  <c r="AM5" i="32"/>
  <c r="AM4" i="32"/>
  <c r="AM11" i="32"/>
  <c r="AM3" i="32"/>
  <c r="AL8" i="32"/>
  <c r="AO8" i="32" s="1"/>
  <c r="AL4" i="32"/>
  <c r="AO4" i="32" s="1"/>
  <c r="AL9" i="32"/>
  <c r="AO9" i="32" s="1"/>
  <c r="AM4" i="33"/>
  <c r="AM6" i="33"/>
  <c r="AM3" i="33"/>
  <c r="AL6" i="33"/>
  <c r="AO6" i="33" s="1"/>
  <c r="AL7" i="33"/>
  <c r="AO7" i="33" s="1"/>
  <c r="AM7" i="33"/>
  <c r="AL12" i="33"/>
  <c r="AO12" i="33" s="1"/>
  <c r="AM5" i="33"/>
  <c r="AL10" i="33"/>
  <c r="AO10" i="33" s="1"/>
  <c r="AL3" i="33"/>
  <c r="AO3" i="33" s="1"/>
  <c r="AL15" i="33"/>
  <c r="AO15" i="33" s="1"/>
  <c r="AL8" i="33"/>
  <c r="AO8" i="33" s="1"/>
  <c r="AL13" i="33"/>
  <c r="AO13" i="33" s="1"/>
  <c r="AL4" i="33"/>
  <c r="AO4" i="33" s="1"/>
  <c r="AL16" i="33"/>
  <c r="AO16" i="33" s="1"/>
  <c r="AM9" i="32"/>
  <c r="AL7" i="32"/>
  <c r="AO7" i="32" s="1"/>
  <c r="AM14" i="32"/>
  <c r="AL5" i="32"/>
  <c r="AO5" i="32" s="1"/>
  <c r="AM12" i="32"/>
  <c r="AL10" i="32"/>
  <c r="AO10" i="32" s="1"/>
  <c r="AL3" i="32"/>
  <c r="AO3" i="32" s="1"/>
  <c r="AL15" i="32"/>
  <c r="AO15" i="32" s="1"/>
  <c r="AL6" i="32"/>
  <c r="AO6" i="32" s="1"/>
  <c r="AM5" i="30"/>
  <c r="AM9" i="30"/>
  <c r="AM8" i="30"/>
  <c r="AL7" i="30"/>
  <c r="AO7" i="30" s="1"/>
  <c r="S37" i="29" s="1"/>
  <c r="X37" i="29" s="1"/>
  <c r="AM7" i="30"/>
  <c r="AM4" i="30"/>
  <c r="AL13" i="30"/>
  <c r="AO13" i="30" s="1"/>
  <c r="S23" i="29" s="1"/>
  <c r="X23" i="29" s="1"/>
  <c r="AM10" i="30"/>
  <c r="AL4" i="30"/>
  <c r="AO4" i="30" s="1"/>
  <c r="S33" i="29" s="1"/>
  <c r="AL14" i="30"/>
  <c r="AO14" i="30" s="1"/>
  <c r="AL8" i="30"/>
  <c r="AO8" i="30" s="1"/>
  <c r="S43" i="29" s="1"/>
  <c r="AM6" i="30"/>
  <c r="AM3" i="30"/>
  <c r="AL9" i="30"/>
  <c r="AO9" i="30" s="1"/>
  <c r="S44" i="29" s="1"/>
  <c r="AM14" i="30"/>
  <c r="AL3" i="30"/>
  <c r="AO3" i="30" s="1"/>
  <c r="S36" i="29" s="1"/>
  <c r="X36" i="29" s="1"/>
  <c r="AM11" i="30"/>
  <c r="AL16" i="30"/>
  <c r="AO16" i="30" s="1"/>
  <c r="AL20" i="30"/>
  <c r="AO20" i="30" s="1"/>
  <c r="AM12" i="30"/>
  <c r="AM17" i="30"/>
  <c r="AL21" i="30"/>
  <c r="AO21" i="30" s="1"/>
  <c r="AM13" i="30"/>
  <c r="AL22" i="30"/>
  <c r="AO22" i="30" s="1"/>
  <c r="AM12" i="31"/>
  <c r="AM5" i="31"/>
  <c r="AL10" i="31"/>
  <c r="AO10" i="31" s="1"/>
  <c r="AL3" i="31"/>
  <c r="AO3" i="31" s="1"/>
  <c r="AO1" i="31" s="1"/>
  <c r="AL15" i="31"/>
  <c r="AO15" i="31" s="1"/>
  <c r="AL8" i="31"/>
  <c r="AO8" i="31" s="1"/>
  <c r="AL7" i="31"/>
  <c r="AO7" i="31" s="1"/>
  <c r="AL13" i="31"/>
  <c r="AO13" i="31" s="1"/>
  <c r="AL4" i="31"/>
  <c r="AO4" i="31" s="1"/>
  <c r="AL16" i="31"/>
  <c r="AO16" i="31" s="1"/>
  <c r="AL12" i="30"/>
  <c r="AO12" i="30" s="1"/>
  <c r="S42" i="29" s="1"/>
  <c r="X42" i="29" s="1"/>
  <c r="AM15" i="30"/>
  <c r="AL18" i="30"/>
  <c r="AO18" i="30" s="1"/>
  <c r="AL6" i="30"/>
  <c r="AO6" i="30" s="1"/>
  <c r="S32" i="29" s="1"/>
  <c r="AL11" i="30"/>
  <c r="AO11" i="30" s="1"/>
  <c r="S30" i="29" s="1"/>
  <c r="X30" i="29" s="1"/>
  <c r="AL5" i="30"/>
  <c r="AO5" i="30" s="1"/>
  <c r="S31" i="29" s="1"/>
  <c r="X31" i="29" s="1"/>
  <c r="AL17" i="30"/>
  <c r="AO17" i="30" s="1"/>
  <c r="AL10" i="30"/>
  <c r="AO10" i="30" s="1"/>
  <c r="S45" i="29" s="1"/>
  <c r="X45" i="29" s="1"/>
  <c r="AL11" i="23"/>
  <c r="AO11" i="23" s="1"/>
  <c r="AL7" i="23"/>
  <c r="AO7" i="23" s="1"/>
  <c r="AL21" i="23"/>
  <c r="AO21" i="23" s="1"/>
  <c r="AM7" i="23"/>
  <c r="AM11" i="23"/>
  <c r="AM12" i="23"/>
  <c r="AL9" i="23"/>
  <c r="AO9" i="23" s="1"/>
  <c r="AM15" i="23"/>
  <c r="AL12" i="23"/>
  <c r="AO12" i="23" s="1"/>
  <c r="AM9" i="22"/>
  <c r="AM16" i="22"/>
  <c r="C50" i="29"/>
  <c r="AM14" i="23"/>
  <c r="AL16" i="23"/>
  <c r="AO16" i="23" s="1"/>
  <c r="AM16" i="23"/>
  <c r="AM6" i="23"/>
  <c r="AL3" i="23"/>
  <c r="AO3" i="23" s="1"/>
  <c r="AM5" i="23"/>
  <c r="AM4" i="23"/>
  <c r="AM8" i="23"/>
  <c r="AM13" i="23"/>
  <c r="AL15" i="23"/>
  <c r="AO15" i="23" s="1"/>
  <c r="AM18" i="23"/>
  <c r="AM20" i="23"/>
  <c r="AM3" i="23"/>
  <c r="AL5" i="23"/>
  <c r="AO5" i="23" s="1"/>
  <c r="AL8" i="23"/>
  <c r="AO8" i="23" s="1"/>
  <c r="AM10" i="23"/>
  <c r="AL4" i="23"/>
  <c r="AO4" i="23" s="1"/>
  <c r="AL17" i="23"/>
  <c r="AO17" i="23" s="1"/>
  <c r="AL20" i="23"/>
  <c r="AO20" i="23" s="1"/>
  <c r="AM9" i="23"/>
  <c r="AL13" i="23"/>
  <c r="AO13" i="23" s="1"/>
  <c r="AM19" i="23"/>
  <c r="AL6" i="23"/>
  <c r="AO6" i="23" s="1"/>
  <c r="AL10" i="23"/>
  <c r="AO10" i="23" s="1"/>
  <c r="AL14" i="23"/>
  <c r="AO14" i="23" s="1"/>
  <c r="AL18" i="23"/>
  <c r="AO18" i="23" s="1"/>
  <c r="AM13" i="22"/>
  <c r="AM3" i="22"/>
  <c r="AL4" i="22"/>
  <c r="AO4" i="22" s="1"/>
  <c r="AL5" i="22"/>
  <c r="AO5" i="22" s="1"/>
  <c r="AM14" i="22"/>
  <c r="AM5" i="22"/>
  <c r="AL17" i="22"/>
  <c r="AO17" i="22" s="1"/>
  <c r="AL3" i="22"/>
  <c r="AO3" i="22" s="1"/>
  <c r="AM6" i="22"/>
  <c r="AL8" i="22"/>
  <c r="AO8" i="22" s="1"/>
  <c r="AM10" i="22"/>
  <c r="AL12" i="22"/>
  <c r="AO12" i="22" s="1"/>
  <c r="AM4" i="22"/>
  <c r="AM7" i="22"/>
  <c r="AM8" i="22"/>
  <c r="AL10" i="22"/>
  <c r="AO10" i="22" s="1"/>
  <c r="AM15" i="22"/>
  <c r="AL7" i="22"/>
  <c r="AO7" i="22" s="1"/>
  <c r="AM11" i="22"/>
  <c r="AM12" i="22"/>
  <c r="AL14" i="22"/>
  <c r="AO14" i="22" s="1"/>
  <c r="AL15" i="22"/>
  <c r="AO15" i="22" s="1"/>
  <c r="AL16" i="22"/>
  <c r="AO16" i="22" s="1"/>
  <c r="AL6" i="22"/>
  <c r="AO6" i="22" s="1"/>
  <c r="AL9" i="22"/>
  <c r="AO9" i="22" s="1"/>
  <c r="AL13" i="22"/>
  <c r="AO13" i="22" s="1"/>
  <c r="X44" i="29" l="1"/>
  <c r="AO1" i="38"/>
  <c r="AO1" i="37"/>
  <c r="AO1" i="36"/>
  <c r="AO1" i="35"/>
  <c r="AO1" i="34"/>
  <c r="AO1" i="33"/>
  <c r="AO1" i="32"/>
  <c r="AO1" i="30"/>
  <c r="AO1" i="23"/>
  <c r="AO1" i="22"/>
  <c r="AJ34" i="21" l="1"/>
  <c r="AJ33" i="21"/>
  <c r="AJ32" i="21"/>
  <c r="AJ31" i="21"/>
  <c r="AJ30" i="21"/>
  <c r="AJ29" i="21"/>
  <c r="AJ28" i="21"/>
  <c r="AJ27" i="21"/>
  <c r="AJ26" i="21"/>
  <c r="AJ25" i="21"/>
  <c r="AJ24" i="21"/>
  <c r="AJ23" i="21"/>
  <c r="AJ22" i="21"/>
  <c r="AJ21" i="21"/>
  <c r="AJ20" i="21"/>
  <c r="AJ19" i="21"/>
  <c r="AK18" i="21"/>
  <c r="AJ18" i="21"/>
  <c r="AK17" i="21"/>
  <c r="AJ17" i="21"/>
  <c r="AK16" i="21"/>
  <c r="AJ16" i="21"/>
  <c r="AK15" i="21"/>
  <c r="AJ15" i="21"/>
  <c r="AK14" i="21"/>
  <c r="AJ14" i="21"/>
  <c r="AK13" i="21"/>
  <c r="AJ13" i="21"/>
  <c r="AK12" i="21"/>
  <c r="AJ12" i="21"/>
  <c r="AK11" i="21"/>
  <c r="AJ11" i="21"/>
  <c r="AK10" i="21"/>
  <c r="AJ10" i="21"/>
  <c r="AK9" i="21"/>
  <c r="AJ9" i="21"/>
  <c r="AK8" i="21"/>
  <c r="AJ8" i="21"/>
  <c r="AK7" i="21"/>
  <c r="AJ7" i="21"/>
  <c r="AK6" i="21"/>
  <c r="AJ6" i="21"/>
  <c r="AK5" i="21"/>
  <c r="AJ5" i="21"/>
  <c r="AK4" i="21"/>
  <c r="AJ4" i="21"/>
  <c r="AK3" i="21"/>
  <c r="AJ3" i="21"/>
  <c r="AM4" i="21" l="1"/>
  <c r="AL19" i="21"/>
  <c r="AO19" i="21" s="1"/>
  <c r="AM19" i="21"/>
  <c r="AL20" i="21"/>
  <c r="AO20" i="21" s="1"/>
  <c r="AM20" i="21"/>
  <c r="AL21" i="21"/>
  <c r="AO21" i="21" s="1"/>
  <c r="AM21" i="21"/>
  <c r="AL3" i="21"/>
  <c r="AO3" i="21" s="1"/>
  <c r="AL7" i="21"/>
  <c r="AO7" i="21" s="1"/>
  <c r="AL15" i="21"/>
  <c r="AO15" i="21" s="1"/>
  <c r="AM5" i="21"/>
  <c r="AM16" i="21"/>
  <c r="AM13" i="21"/>
  <c r="AM8" i="21"/>
  <c r="AL12" i="21"/>
  <c r="AO12" i="21" s="1"/>
  <c r="AM12" i="21"/>
  <c r="AL11" i="21"/>
  <c r="AO11" i="21" s="1"/>
  <c r="AM11" i="21"/>
  <c r="AM9" i="21"/>
  <c r="AM17" i="21"/>
  <c r="AM3" i="21"/>
  <c r="AL4" i="21"/>
  <c r="AO4" i="21" s="1"/>
  <c r="AM7" i="21"/>
  <c r="AM18" i="21"/>
  <c r="AL5" i="21"/>
  <c r="AO5" i="21" s="1"/>
  <c r="AM10" i="21"/>
  <c r="AL13" i="21"/>
  <c r="AO13" i="21" s="1"/>
  <c r="AL8" i="21"/>
  <c r="AO8" i="21" s="1"/>
  <c r="AL16" i="21"/>
  <c r="AO16" i="21" s="1"/>
  <c r="AM6" i="21"/>
  <c r="AL9" i="21"/>
  <c r="AO9" i="21" s="1"/>
  <c r="AM14" i="21"/>
  <c r="AM15" i="21"/>
  <c r="AL17" i="21"/>
  <c r="AO17" i="21" s="1"/>
  <c r="AL6" i="21"/>
  <c r="AO6" i="21" s="1"/>
  <c r="AL10" i="21"/>
  <c r="AO10" i="21" s="1"/>
  <c r="AL14" i="21"/>
  <c r="AO14" i="21" s="1"/>
  <c r="AL18" i="21"/>
  <c r="AO18" i="21" s="1"/>
  <c r="X64" i="18"/>
  <c r="X62" i="18"/>
  <c r="X61" i="18"/>
  <c r="AO1" i="21" l="1"/>
  <c r="X51" i="18"/>
  <c r="X75" i="18" l="1"/>
  <c r="X52" i="18"/>
  <c r="X74" i="18"/>
  <c r="X72" i="18"/>
  <c r="X50" i="18"/>
  <c r="X69" i="18"/>
  <c r="X29" i="18"/>
  <c r="X19" i="18"/>
  <c r="X20" i="18"/>
  <c r="X70" i="18"/>
  <c r="X53" i="18"/>
  <c r="X15" i="18" l="1"/>
  <c r="X25" i="18"/>
  <c r="X67" i="18"/>
  <c r="X78" i="18"/>
  <c r="X17" i="18" l="1"/>
  <c r="X18" i="18"/>
  <c r="X33" i="18"/>
  <c r="X35" i="18"/>
  <c r="X28" i="18"/>
  <c r="X37" i="18"/>
  <c r="X46" i="18"/>
  <c r="X76" i="18"/>
  <c r="X77" i="18"/>
  <c r="X59" i="18"/>
  <c r="X58" i="18"/>
  <c r="X82" i="18"/>
  <c r="K90" i="18"/>
  <c r="J90" i="18"/>
  <c r="I90" i="18"/>
  <c r="H90" i="18"/>
  <c r="G90" i="18"/>
  <c r="F90" i="18"/>
  <c r="E90" i="18"/>
  <c r="X31" i="18"/>
  <c r="X44" i="18"/>
  <c r="X83" i="18"/>
  <c r="X86" i="18"/>
  <c r="X87" i="18"/>
  <c r="X88" i="18"/>
  <c r="X89" i="18"/>
  <c r="Q90" i="18"/>
  <c r="P90" i="18"/>
  <c r="O90" i="18"/>
  <c r="N90" i="18"/>
  <c r="M90" i="18"/>
  <c r="L90" i="18"/>
  <c r="C90" i="18" l="1"/>
  <c r="X84" i="18"/>
  <c r="X66" i="18"/>
  <c r="X80" i="18"/>
  <c r="X73" i="18"/>
  <c r="X79" i="18"/>
  <c r="X81" i="18"/>
  <c r="X85" i="18"/>
  <c r="X68" i="18"/>
  <c r="X43" i="18"/>
  <c r="X23" i="18"/>
  <c r="X8" i="18"/>
  <c r="X9" i="18"/>
  <c r="X12" i="18"/>
  <c r="X16" i="18"/>
  <c r="X11" i="18"/>
  <c r="X7" i="18"/>
  <c r="X10" i="18"/>
  <c r="X6" i="18"/>
  <c r="X5" i="18"/>
  <c r="X4" i="18"/>
  <c r="X21" i="18"/>
  <c r="X27" i="18"/>
  <c r="X24" i="18"/>
  <c r="X38" i="18"/>
  <c r="X42" i="18"/>
  <c r="X45" i="18"/>
  <c r="X30" i="18" l="1"/>
  <c r="X22" i="18"/>
  <c r="X40" i="18"/>
  <c r="X32" i="18"/>
  <c r="X36" i="18"/>
  <c r="X7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L2" authorId="0" shapeId="0" xr:uid="{46DBF14D-5308-4E86-84B6-6A5E81B3F249}">
      <text>
        <r>
          <rPr>
            <sz val="9"/>
            <color indexed="81"/>
            <rFont val="Tahoma"/>
            <family val="2"/>
          </rPr>
          <t xml:space="preserve">20/9-2020
</t>
        </r>
      </text>
    </comment>
    <comment ref="M2" authorId="0" shapeId="0" xr:uid="{3486B095-0BF8-4860-B2A9-486113923128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R2" authorId="0" shapeId="0" xr:uid="{420D9ADE-A6AC-4D69-846F-3F4EF2FAA7EA}">
      <text>
        <r>
          <rPr>
            <sz val="9"/>
            <color indexed="81"/>
            <rFont val="Tahoma"/>
            <family val="2"/>
          </rPr>
          <t xml:space="preserve">20/9-2020
</t>
        </r>
      </text>
    </comment>
    <comment ref="S2" authorId="0" shapeId="0" xr:uid="{E00D8D81-DD84-4C82-8661-0DB6F13195B1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M3" authorId="0" shapeId="0" xr:uid="{8FC5A720-B3B9-4E68-82C2-04A262A0FD36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" authorId="0" shapeId="0" xr:uid="{6339C17E-4EF3-4424-8FF1-7670DC33D094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3" authorId="0" shapeId="0" xr:uid="{95F4741B-7652-48CB-81EC-D504E6F8892B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C50" authorId="0" shapeId="0" xr:uid="{096E7117-2B90-4D3B-8887-2D053D5D230F}">
      <text>
        <r>
          <rPr>
            <sz val="9"/>
            <color indexed="81"/>
            <rFont val="Tahoma"/>
            <family val="2"/>
          </rPr>
          <t xml:space="preserve">Akkumuleret SUM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6A479313-451E-4D98-8AF2-DAC32DD679E9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4A17F7D3-79B1-4CA5-A495-05300AE2A7E6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  <comment ref="AN4" authorId="0" shapeId="0" xr:uid="{74F00ABA-B94B-4B92-8CC6-14F195E4056A}">
      <text>
        <r>
          <rPr>
            <sz val="9"/>
            <color indexed="81"/>
            <rFont val="Tahoma"/>
            <family val="2"/>
          </rPr>
          <t xml:space="preserve">Trukket sig pga. skade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92B36E75-9097-4CEB-96D4-79B5F6287E53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1AB3D8B3-76A1-495D-9D22-F32C5B399B1B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L2" authorId="0" shapeId="0" xr:uid="{5EA5F1F3-642B-485C-A276-0668F99B5007}">
      <text>
        <r>
          <rPr>
            <sz val="9"/>
            <color indexed="81"/>
            <rFont val="Tahoma"/>
            <family val="2"/>
          </rPr>
          <t xml:space="preserve">20/9-2020
</t>
        </r>
      </text>
    </comment>
    <comment ref="M2" authorId="0" shapeId="0" xr:uid="{9952DB7F-E1A4-48B9-9532-3F6B67ACFB42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R2" authorId="0" shapeId="0" xr:uid="{DCBF80F1-5BC6-4BD2-A324-CC3F7C56929B}">
      <text>
        <r>
          <rPr>
            <sz val="9"/>
            <color indexed="81"/>
            <rFont val="Tahoma"/>
            <family val="2"/>
          </rPr>
          <t xml:space="preserve">20/9-2020
</t>
        </r>
      </text>
    </comment>
    <comment ref="S2" authorId="0" shapeId="0" xr:uid="{30288491-768E-4FCA-94AA-667036D1A167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M3" authorId="0" shapeId="0" xr:uid="{0DFD5F72-09D9-4591-AD8A-2B07CD126901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" authorId="0" shapeId="0" xr:uid="{B8F1B03D-83A5-42E2-84E5-BD6BDBF9B713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3" authorId="0" shapeId="0" xr:uid="{703B53B3-100D-470F-A8C2-DAD6F2BD6B2C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R43" authorId="0" shapeId="0" xr:uid="{51D9FC4B-3FDD-4AA2-BDF8-58FF33FEB523}">
      <text>
        <r>
          <rPr>
            <sz val="9"/>
            <color indexed="81"/>
            <rFont val="Tahoma"/>
            <family val="2"/>
          </rPr>
          <t xml:space="preserve">Trukket sig pga. skade
</t>
        </r>
      </text>
    </comment>
    <comment ref="C90" authorId="0" shapeId="0" xr:uid="{44D93140-21BA-499F-8D32-61BD47A729EF}">
      <text>
        <r>
          <rPr>
            <sz val="9"/>
            <color indexed="81"/>
            <rFont val="Tahoma"/>
            <family val="2"/>
          </rPr>
          <t xml:space="preserve">Akkumuleret SUM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9183A2F5-7789-4632-8B4E-F4C641322DCC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5A6E7A02-6B74-48D7-8EF0-65AF650A3F5C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C6DEE322-9403-4211-B28A-32CF665AB52E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  <comment ref="AN4" authorId="0" shapeId="0" xr:uid="{A22EFE90-6217-4318-9EA6-3E74D19FEAC5}">
      <text>
        <r>
          <rPr>
            <sz val="9"/>
            <color indexed="81"/>
            <rFont val="Tahoma"/>
            <family val="2"/>
          </rPr>
          <t xml:space="preserve">Trukket sig pga. skade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98629836-C496-4420-BFB0-F34C02252A5A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EF8242E9-982E-4C46-9CB9-A888925734F3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73110062-CD0D-46E4-876F-9A9E258796ED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13BB1FBA-4B82-4066-AE1E-A70BD688450D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  <comment ref="AN4" authorId="0" shapeId="0" xr:uid="{D6F2B232-29F0-4308-A210-AC7D278C5183}">
      <text>
        <r>
          <rPr>
            <sz val="9"/>
            <color indexed="81"/>
            <rFont val="Tahoma"/>
            <family val="2"/>
          </rPr>
          <t xml:space="preserve">Trukket sig pga. skade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O1" authorId="0" shapeId="0" xr:uid="{833DF362-CB3B-4EE8-BC38-67A95204F0D4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sharedStrings.xml><?xml version="1.0" encoding="utf-8"?>
<sst xmlns="http://schemas.openxmlformats.org/spreadsheetml/2006/main" count="1614" uniqueCount="378">
  <si>
    <t>Kadet</t>
  </si>
  <si>
    <t>Senior</t>
  </si>
  <si>
    <t>Veteran</t>
  </si>
  <si>
    <t>Hvor:</t>
  </si>
  <si>
    <t>Hvornår:</t>
  </si>
  <si>
    <t>B&amp;U</t>
  </si>
  <si>
    <t>Efter B&amp;U, men ikke før kl. 12</t>
  </si>
  <si>
    <t>Kr.</t>
  </si>
  <si>
    <t>Startgebyr:</t>
  </si>
  <si>
    <t>50,-</t>
  </si>
  <si>
    <t>Klubvis:</t>
  </si>
  <si>
    <t>Angiv fulde navn, fødselsår og fægteklasse ved tilmelding til ovennævnte mail</t>
  </si>
  <si>
    <t>Tilmelding:</t>
  </si>
  <si>
    <t>Forplejning:</t>
  </si>
  <si>
    <t>Start nr. 2:</t>
  </si>
  <si>
    <t>30,-</t>
  </si>
  <si>
    <t>Fægteklasser:</t>
  </si>
  <si>
    <t xml:space="preserve">Dreng/Pige U14 </t>
  </si>
  <si>
    <t>Minior U10</t>
  </si>
  <si>
    <t>Pusling U12</t>
  </si>
  <si>
    <t>Fødselsår</t>
  </si>
  <si>
    <t>Navn</t>
  </si>
  <si>
    <t>Junior U20</t>
  </si>
  <si>
    <t xml:space="preserve">Senior </t>
  </si>
  <si>
    <t>Aldersgrænse</t>
  </si>
  <si>
    <t>40 +</t>
  </si>
  <si>
    <t>17 - 19</t>
  </si>
  <si>
    <t>20 - 39</t>
  </si>
  <si>
    <t>Bemærkning</t>
  </si>
  <si>
    <t>Må gerne stille op som senior</t>
  </si>
  <si>
    <t>Fægteudstyr:</t>
  </si>
  <si>
    <t>Minior &amp; Puslinge</t>
  </si>
  <si>
    <t>Klinge 0 med lille skål</t>
  </si>
  <si>
    <t>Fra D/P:</t>
  </si>
  <si>
    <t>Jakke og Buks:</t>
  </si>
  <si>
    <t>Maske</t>
  </si>
  <si>
    <t>Piger/Kvinder:</t>
  </si>
  <si>
    <t>Brystbeskyttelse skal anvendes</t>
  </si>
  <si>
    <t>Pastron/Vest</t>
  </si>
  <si>
    <t>Krav vedr.</t>
  </si>
  <si>
    <t>Frivillig om en sådan benyttes, men det anbefales</t>
  </si>
  <si>
    <t>Konkurrence:</t>
  </si>
  <si>
    <t>Der fægtes normalt 2 runder, men afhægig af deltagerantal ændres dette.</t>
  </si>
  <si>
    <t>Afhængig af deltagerantal kan klasser slås sammen, men de hædres hver for sig.</t>
  </si>
  <si>
    <t>Dommer:</t>
  </si>
  <si>
    <t>B&amp;U:</t>
  </si>
  <si>
    <t>Klubber stiller med dommere</t>
  </si>
  <si>
    <t>Senior/Vetaran</t>
  </si>
  <si>
    <t>Dømmer selv</t>
  </si>
  <si>
    <t>Ingen kønsopdeling i hædring</t>
  </si>
  <si>
    <t>Man må stille op i sin egen aldersklasse og en over, gælder dog ikke senior &gt; veteran</t>
  </si>
  <si>
    <t>Samlet vinder af Cuppen er den der i sin klasse har flest point baseret på fire afdelinger</t>
  </si>
  <si>
    <t>Fægter sammen &lt;</t>
  </si>
  <si>
    <t>Fægteklubben Sydjylland</t>
  </si>
  <si>
    <t xml:space="preserve">Arrangør: </t>
  </si>
  <si>
    <t>Klub</t>
  </si>
  <si>
    <t>Årgang</t>
  </si>
  <si>
    <t>Jens Magnus Grønfeldt</t>
  </si>
  <si>
    <t>FKSJ</t>
  </si>
  <si>
    <t>Eskild Blond Petersen</t>
  </si>
  <si>
    <t>Anton Thordahl</t>
  </si>
  <si>
    <t>Malthe Hansen</t>
  </si>
  <si>
    <t>OFK</t>
  </si>
  <si>
    <t>Sibilla Di Guida</t>
  </si>
  <si>
    <t>Kim Vestergaard</t>
  </si>
  <si>
    <t>IFS</t>
  </si>
  <si>
    <t>Morten Pedersen</t>
  </si>
  <si>
    <t>Jimmi Kristensen</t>
  </si>
  <si>
    <t>FKT Viborg</t>
  </si>
  <si>
    <t>Puk Strong</t>
  </si>
  <si>
    <t>Anette Herkert</t>
  </si>
  <si>
    <t>Ole Kokborg</t>
  </si>
  <si>
    <t>Klasser &gt;</t>
  </si>
  <si>
    <t>Simon Rewers</t>
  </si>
  <si>
    <t>Min. 350 N - Anbefaler FIE-mærke dvs. 800 N</t>
  </si>
  <si>
    <t>Klubber stiller med dommere / DP-Junior dømmer selv</t>
  </si>
  <si>
    <t>Min. 350 N - Anbefaler FIE-mærke dvs. 1600 N</t>
  </si>
  <si>
    <t>Alle</t>
  </si>
  <si>
    <t>Må påregne at fægte sammen</t>
  </si>
  <si>
    <t>Klinge 0 med lille skål; ikke krav om FIE godkendt klinge</t>
  </si>
  <si>
    <t>Klinge 5 med stor skål; ikke krav om FIE godkendt klinge</t>
  </si>
  <si>
    <t>Kontant eller MobilPay</t>
  </si>
  <si>
    <t>Christian Voersaa</t>
  </si>
  <si>
    <t>Kampstart ca. 10 min. efter frist</t>
  </si>
  <si>
    <t>Meta Valbjørn</t>
  </si>
  <si>
    <t>JAF</t>
  </si>
  <si>
    <t>Theo Valbjørn</t>
  </si>
  <si>
    <t>William Tækker Pedersen</t>
  </si>
  <si>
    <t>Der fægtes  3 min. eller 5 point - hvad der kommer først</t>
  </si>
  <si>
    <t>Immanuel Lieben Sommer</t>
  </si>
  <si>
    <t>Lasse Nissen</t>
  </si>
  <si>
    <t>Vejle Fægteklub</t>
  </si>
  <si>
    <t>2007 - 2008</t>
  </si>
  <si>
    <t>5000 Odense C</t>
  </si>
  <si>
    <t>Thorslundsvej 2B</t>
  </si>
  <si>
    <t>Odense SportsCentrum</t>
  </si>
  <si>
    <t>Thomas Kaa / 2023 1584</t>
  </si>
  <si>
    <t>Der er lille madbod</t>
  </si>
  <si>
    <t>Jonas Voersaa / 2235 3023</t>
  </si>
  <si>
    <t>Nørremarksvej 157</t>
  </si>
  <si>
    <t>7120 Vejle Ø</t>
  </si>
  <si>
    <t>Hældagerhallen</t>
  </si>
  <si>
    <t>Sigurd Mattson Nielsen</t>
  </si>
  <si>
    <t>Claudia Hilt</t>
  </si>
  <si>
    <t>Theodor Hjalte Tingleff Haastrup</t>
  </si>
  <si>
    <t>Niels Juel</t>
  </si>
  <si>
    <t>Kadet
U17</t>
  </si>
  <si>
    <t>Veteran
40+</t>
  </si>
  <si>
    <t>Senior
20+</t>
  </si>
  <si>
    <t>Nyborg</t>
  </si>
  <si>
    <t>Birk Hyldahl</t>
  </si>
  <si>
    <t>Fredericia</t>
  </si>
  <si>
    <t>Thomas Larsen</t>
  </si>
  <si>
    <t>Oscar Nygaard Jarnit</t>
  </si>
  <si>
    <t>Emma Hyldager</t>
  </si>
  <si>
    <t>Laura Hansen</t>
  </si>
  <si>
    <t>Freja Thomasen</t>
  </si>
  <si>
    <t>Slagelse</t>
  </si>
  <si>
    <t>Sebastian Frey Ottesen</t>
  </si>
  <si>
    <t>Anton Hansen</t>
  </si>
  <si>
    <t>Ringe FK</t>
  </si>
  <si>
    <t>Tobias Frederiksen</t>
  </si>
  <si>
    <t>Oskar Eielsø</t>
  </si>
  <si>
    <t>1. afd</t>
  </si>
  <si>
    <t>2. afd.</t>
  </si>
  <si>
    <t>3. afd</t>
  </si>
  <si>
    <t>4. afd</t>
  </si>
  <si>
    <t>5. afd</t>
  </si>
  <si>
    <t>6. afd</t>
  </si>
  <si>
    <t>Vejle</t>
  </si>
  <si>
    <t>2008 
- 2007</t>
  </si>
  <si>
    <t>Sebastian Nedergaard Jeppesen</t>
  </si>
  <si>
    <t>Mathias Steirmark</t>
  </si>
  <si>
    <t>Antal deltagere</t>
  </si>
  <si>
    <t>Point</t>
  </si>
  <si>
    <t>Sum</t>
  </si>
  <si>
    <t>Antal Deltagere</t>
  </si>
  <si>
    <t>Deltager</t>
  </si>
  <si>
    <t>Klasse</t>
  </si>
  <si>
    <t>V</t>
  </si>
  <si>
    <t>T</t>
  </si>
  <si>
    <t>Afg</t>
  </si>
  <si>
    <t>Mod</t>
  </si>
  <si>
    <t>Morten Petersen</t>
  </si>
  <si>
    <t>1</t>
  </si>
  <si>
    <t>6</t>
  </si>
  <si>
    <t>40+</t>
  </si>
  <si>
    <t>Viborg</t>
  </si>
  <si>
    <t>Afd.placering</t>
  </si>
  <si>
    <t>Cup-Point</t>
  </si>
  <si>
    <t>Index</t>
  </si>
  <si>
    <t>Ringe</t>
  </si>
  <si>
    <t>Emma Kopfer</t>
  </si>
  <si>
    <t>Lucas Jacobsen</t>
  </si>
  <si>
    <t>Annette Langkilde</t>
  </si>
  <si>
    <t>GLF</t>
  </si>
  <si>
    <t>Martin Jensen</t>
  </si>
  <si>
    <t>Ditlev Fabricius Rahbek</t>
  </si>
  <si>
    <t>Nikolaj Katkjær</t>
  </si>
  <si>
    <t>Frederik Nielsen</t>
  </si>
  <si>
    <t>Christian Vinding</t>
  </si>
  <si>
    <t>Anton Møller Madsen</t>
  </si>
  <si>
    <t>Mads Eriksen</t>
  </si>
  <si>
    <t>David McCarron</t>
  </si>
  <si>
    <t>Line Grubak</t>
  </si>
  <si>
    <t>14</t>
  </si>
  <si>
    <t>Der vil være mulighed for at købe lidt mad i café</t>
  </si>
  <si>
    <t>Oskar Ladegaard Garnæs</t>
  </si>
  <si>
    <t>Formand@ofk.dk</t>
  </si>
  <si>
    <t>Claus Thomasen</t>
  </si>
  <si>
    <t>Nikolaj Gedionsen</t>
  </si>
  <si>
    <t>Villads Nedergaard Jepsen</t>
  </si>
  <si>
    <t>Felix Elkær</t>
  </si>
  <si>
    <t>August Stobbe</t>
  </si>
  <si>
    <t>Kenneth Elkær</t>
  </si>
  <si>
    <t>Mikkel Grathe</t>
  </si>
  <si>
    <t>Bjarke Kringelhede</t>
  </si>
  <si>
    <r>
      <t xml:space="preserve">Malte Rye Rasmussen </t>
    </r>
    <r>
      <rPr>
        <b/>
        <i/>
        <sz val="8"/>
        <color theme="1"/>
        <rFont val="Arial Narrow"/>
        <family val="2"/>
      </rPr>
      <t>&gt; Senior</t>
    </r>
  </si>
  <si>
    <t>12</t>
  </si>
  <si>
    <r>
      <t xml:space="preserve">Oscar Nygaard Jarnit  </t>
    </r>
    <r>
      <rPr>
        <b/>
        <i/>
        <sz val="8"/>
        <color theme="1"/>
        <rFont val="Arial Narrow"/>
        <family val="2"/>
      </rPr>
      <t>&gt; Senior</t>
    </r>
  </si>
  <si>
    <t>Deltageroversigt JFKC 2020-2021</t>
  </si>
  <si>
    <t>2001 - 2003</t>
  </si>
  <si>
    <t>1981 - 2000</t>
  </si>
  <si>
    <t>Registrering</t>
  </si>
  <si>
    <t>Kl. 9.00 - 9.30</t>
  </si>
  <si>
    <t>Helst senest 18. september</t>
  </si>
  <si>
    <t>3. afdeling - Odense</t>
  </si>
  <si>
    <t>kontakt@vejlefaegteklub.dk</t>
  </si>
  <si>
    <t>2009 - 2010</t>
  </si>
  <si>
    <t>2004 - 2006</t>
  </si>
  <si>
    <t>17</t>
  </si>
  <si>
    <t>Kadet U17</t>
  </si>
  <si>
    <t>20</t>
  </si>
  <si>
    <t>40</t>
  </si>
  <si>
    <t>2011 - 2014</t>
  </si>
  <si>
    <t>6 - 10</t>
  </si>
  <si>
    <t>Man må stille op i sin egen aldersklasse og en over, gælder dog ikke senior &gt; veteran.
Kadet U17 må stille op i to klasser over (junior &amp; senior)</t>
  </si>
  <si>
    <t>Stævnetype D iht. DFF's stævnereglement pr. 2020-10-01</t>
  </si>
  <si>
    <t>2010 
- 2009</t>
  </si>
  <si>
    <t>Junior
U20</t>
  </si>
  <si>
    <t>Fenja Redlicj</t>
  </si>
  <si>
    <r>
      <t xml:space="preserve">Christian Voersaa  </t>
    </r>
    <r>
      <rPr>
        <b/>
        <i/>
        <sz val="8"/>
        <color theme="1"/>
        <rFont val="Arial Narrow"/>
        <family val="2"/>
      </rPr>
      <t>Senior</t>
    </r>
  </si>
  <si>
    <r>
      <t xml:space="preserve">Malthe Hansen </t>
    </r>
    <r>
      <rPr>
        <b/>
        <i/>
        <sz val="8"/>
        <color theme="1"/>
        <rFont val="Arial Narrow"/>
        <family val="2"/>
      </rPr>
      <t>&gt; Senior</t>
    </r>
  </si>
  <si>
    <t>Sina H. Schulz</t>
  </si>
  <si>
    <t>Gerald Hinz</t>
  </si>
  <si>
    <t>Hanburg FC</t>
  </si>
  <si>
    <t>Elmsholner</t>
  </si>
  <si>
    <t>Rasmus Andersen</t>
  </si>
  <si>
    <t>Peter Lomholt</t>
  </si>
  <si>
    <t>Rudi Halberg Kristensen</t>
  </si>
  <si>
    <t>Sibilla De Guida</t>
  </si>
  <si>
    <t>Diana Gal</t>
  </si>
  <si>
    <t>Jonas Erhardsen</t>
  </si>
  <si>
    <t>Ramona Tanovic</t>
  </si>
  <si>
    <t>Louise Erouart</t>
  </si>
  <si>
    <t>Thøger Kasgaard Jakobsen</t>
  </si>
  <si>
    <t>Riccardo Pansini</t>
  </si>
  <si>
    <t>Mads Kristian Korsager</t>
  </si>
  <si>
    <t>Vejle FK</t>
  </si>
  <si>
    <t>Jonathan Strand Randtov-Sand</t>
  </si>
  <si>
    <t>Lauritz Lorenzen</t>
  </si>
  <si>
    <t>Aksel Johannes Smedegaard</t>
  </si>
  <si>
    <t>Terkel Askjær</t>
  </si>
  <si>
    <t>Thøger Kaasgaard Jakobsen</t>
  </si>
  <si>
    <t>Thøger Kaasgaard Jakobsen &gt; Sen.</t>
  </si>
  <si>
    <t>Riccardo Pansini &gt; Senior</t>
  </si>
  <si>
    <t>Hanne Kaasgaard Jakobsen</t>
  </si>
  <si>
    <t xml:space="preserve">Riccardo Pansini </t>
  </si>
  <si>
    <t>Kadet/Sen</t>
  </si>
  <si>
    <t>15</t>
  </si>
  <si>
    <t>Anton Thorndahl</t>
  </si>
  <si>
    <t>2. Runde</t>
  </si>
  <si>
    <t>1. afdeling</t>
  </si>
  <si>
    <t>2. afdeling</t>
  </si>
  <si>
    <t>3. afdeling</t>
  </si>
  <si>
    <t>Stævnetype D iht. DFF's Stævnereglement - Moderne sportsfægtning</t>
  </si>
  <si>
    <t>26. september 2021</t>
  </si>
  <si>
    <t>14. november 2021</t>
  </si>
  <si>
    <t>4. afdeling</t>
  </si>
  <si>
    <t>5. afdeling</t>
  </si>
  <si>
    <t>6. afdeling</t>
  </si>
  <si>
    <t>13. marts 2022</t>
  </si>
  <si>
    <t>3. april 2022</t>
  </si>
  <si>
    <t>Gebyr:</t>
  </si>
  <si>
    <t>1. start = 50 DKK</t>
  </si>
  <si>
    <t>2. start = 30 DKK</t>
  </si>
  <si>
    <t>Arrangør:</t>
  </si>
  <si>
    <t>Kommer senere</t>
  </si>
  <si>
    <t>Jysk-Fynsk KårdeCupper - Sæson: 2021-2022 - Oversigt</t>
  </si>
  <si>
    <t>31. oktober 2021</t>
  </si>
  <si>
    <t>1. afdeling - Vejle</t>
  </si>
  <si>
    <t>Søndag den 26. september 2021</t>
  </si>
  <si>
    <t>Jysk-Fynsk Kårdecup 2021-2022</t>
  </si>
  <si>
    <t>Jysk-Fynsk Kårdecup 2021 - 2022</t>
  </si>
  <si>
    <t>Aarhus</t>
  </si>
  <si>
    <t>Lunderskovhallen</t>
  </si>
  <si>
    <t>Kobbelvænget 1</t>
  </si>
  <si>
    <t>6640 Lunderskov</t>
  </si>
  <si>
    <t>Odense Fægteklub</t>
  </si>
  <si>
    <t>Ole Kokborg / 2240 4647</t>
  </si>
  <si>
    <t>Helst senest 29. oktober</t>
  </si>
  <si>
    <t>fk.sydjylland@gmail.com</t>
  </si>
  <si>
    <t>U9 / Miniput</t>
  </si>
  <si>
    <t>2013 -</t>
  </si>
  <si>
    <t>U11 / Minior</t>
  </si>
  <si>
    <t>9 - 11</t>
  </si>
  <si>
    <t>2011 - 2012</t>
  </si>
  <si>
    <t>U9/Miniput &amp; U11Minior</t>
  </si>
  <si>
    <t>U13 / Puslinge</t>
  </si>
  <si>
    <t>11 - 13</t>
  </si>
  <si>
    <t>U15 Dreng/Pige</t>
  </si>
  <si>
    <t>13 - 15</t>
  </si>
  <si>
    <t>U17 Kadet</t>
  </si>
  <si>
    <t>15 - 17</t>
  </si>
  <si>
    <t>2005 - 2006</t>
  </si>
  <si>
    <t>2002 - 2004</t>
  </si>
  <si>
    <t>1982 - 2001</t>
  </si>
  <si>
    <t>Der vil være mulighed for at købe te/kaffe</t>
  </si>
  <si>
    <t>2. afdeling - Kolding/Lunderskov</t>
  </si>
  <si>
    <t>Klinge 0 - 2; Valgfri skålstørrelse</t>
  </si>
  <si>
    <t>Jakke, buks, handske og maske: Minimum 350N</t>
  </si>
  <si>
    <t>ALLE:</t>
  </si>
  <si>
    <t>Min. 350N; anbefalet FIE-mærke dvs. 800 N</t>
  </si>
  <si>
    <t>Min. 350N; anbefalet FIE-mærke dvs. 1600 N</t>
  </si>
  <si>
    <r>
      <t xml:space="preserve">Brystbeskyttelse </t>
    </r>
    <r>
      <rPr>
        <u/>
        <sz val="9"/>
        <color theme="1"/>
        <rFont val="Calibri"/>
        <family val="2"/>
        <scheme val="minor"/>
      </rPr>
      <t>skal</t>
    </r>
    <r>
      <rPr>
        <sz val="9"/>
        <color theme="1"/>
        <rFont val="Calibri"/>
        <family val="2"/>
        <scheme val="minor"/>
      </rPr>
      <t xml:space="preserve"> anvendes</t>
    </r>
  </si>
  <si>
    <t>6000 Kolding</t>
  </si>
  <si>
    <t>6. afdeling - Kolding</t>
  </si>
  <si>
    <t>Søndag den 3. April 2022</t>
  </si>
  <si>
    <t>Søndag den 14. november 2021</t>
  </si>
  <si>
    <t>Søndag den 31. Oktober 2021</t>
  </si>
  <si>
    <t>4. afdeling - Aahus</t>
  </si>
  <si>
    <t>Søndag den 6. februar 2022</t>
  </si>
  <si>
    <t>Sted</t>
  </si>
  <si>
    <t>Adresse</t>
  </si>
  <si>
    <t>By</t>
  </si>
  <si>
    <t>Der er en lille madbod</t>
  </si>
  <si>
    <t>Helst senest 4. februar</t>
  </si>
  <si>
    <t>Søndag den 13. marts 2022</t>
  </si>
  <si>
    <t>Helst senest 11. marts</t>
  </si>
  <si>
    <t>Helst senest 12. november</t>
  </si>
  <si>
    <t>Helst senest 1. april</t>
  </si>
  <si>
    <t>Dannersvej 2</t>
  </si>
  <si>
    <t>Brændkjær Idræts- og Kulturhus</t>
  </si>
  <si>
    <r>
      <t xml:space="preserve">Fægter </t>
    </r>
    <r>
      <rPr>
        <i/>
        <sz val="9"/>
        <color theme="1"/>
        <rFont val="Calibri"/>
        <family val="2"/>
        <scheme val="minor"/>
      </rPr>
      <t>måske</t>
    </r>
    <r>
      <rPr>
        <sz val="9"/>
        <color theme="1"/>
        <rFont val="Calibri"/>
        <family val="2"/>
        <scheme val="minor"/>
      </rPr>
      <t xml:space="preserve"> sammen </t>
    </r>
  </si>
  <si>
    <r>
      <t xml:space="preserve">6. februar 2022 &gt;&gt; </t>
    </r>
    <r>
      <rPr>
        <b/>
        <i/>
        <sz val="12"/>
        <color rgb="FFFF0000"/>
        <rFont val="Calibri"/>
        <family val="2"/>
        <scheme val="minor"/>
      </rPr>
      <t>AFLYST</t>
    </r>
  </si>
  <si>
    <t>Aflyst</t>
  </si>
  <si>
    <t>Vejle
26/9-21</t>
  </si>
  <si>
    <t>FKSK
31/10-21</t>
  </si>
  <si>
    <t>OFK
14/11-21</t>
  </si>
  <si>
    <t>OFK
13/3-22</t>
  </si>
  <si>
    <t>FKSJ
3/4-22</t>
  </si>
  <si>
    <t>Miniput
U9</t>
  </si>
  <si>
    <t>2013
-</t>
  </si>
  <si>
    <t>2012
-2011</t>
  </si>
  <si>
    <t>Minior
U11</t>
  </si>
  <si>
    <t>Pusling
U13</t>
  </si>
  <si>
    <t>D/P
U15</t>
  </si>
  <si>
    <t>2006
- 2005</t>
  </si>
  <si>
    <t>2002
- 2002</t>
  </si>
  <si>
    <t>2001
- 1982</t>
  </si>
  <si>
    <t xml:space="preserve">1981 
- </t>
  </si>
  <si>
    <r>
      <t xml:space="preserve">Samlet score fra </t>
    </r>
    <r>
      <rPr>
        <b/>
        <sz val="9"/>
        <color theme="1"/>
        <rFont val="Arial Narrow"/>
        <family val="2"/>
      </rPr>
      <t>4 afd.</t>
    </r>
  </si>
  <si>
    <t>Anass Yacoubi Ghrissi</t>
  </si>
  <si>
    <t>Oscar Planck Wolff</t>
  </si>
  <si>
    <t>Lauge</t>
  </si>
  <si>
    <t>Ryan</t>
  </si>
  <si>
    <t>Sofie Groth Clausen</t>
  </si>
  <si>
    <t>Arn Bjerrum Rogertin</t>
  </si>
  <si>
    <t>Marius Paulsen</t>
  </si>
  <si>
    <t>Chayenn Richart</t>
  </si>
  <si>
    <t>HFK</t>
  </si>
  <si>
    <t>Adrian Høgh Pedersen</t>
  </si>
  <si>
    <t>Theo Sasiki Winther</t>
  </si>
  <si>
    <t>Rasmus Paulson Ladefoged</t>
  </si>
  <si>
    <r>
      <t xml:space="preserve">Christian Voersaa  &gt; </t>
    </r>
    <r>
      <rPr>
        <b/>
        <i/>
        <sz val="8"/>
        <color theme="1"/>
        <rFont val="Arial Narrow"/>
        <family val="2"/>
      </rPr>
      <t>Senior</t>
    </r>
  </si>
  <si>
    <r>
      <t xml:space="preserve">Ea Lykke Hansen </t>
    </r>
    <r>
      <rPr>
        <b/>
        <i/>
        <sz val="8"/>
        <color rgb="FFFF0000"/>
        <rFont val="Arial Narrow"/>
        <family val="2"/>
      </rPr>
      <t>&gt; Senior</t>
    </r>
  </si>
  <si>
    <t>2004
- 2002</t>
  </si>
  <si>
    <t>Amalie K. Lavenholt &gt; Senior</t>
  </si>
  <si>
    <t>Claudia Hilt Kristensen</t>
  </si>
  <si>
    <t>Allan Søgaard-Andersen</t>
  </si>
  <si>
    <t>René Rogentin</t>
  </si>
  <si>
    <t>Hans Ole Kristensen</t>
  </si>
  <si>
    <t>AAFK</t>
  </si>
  <si>
    <t>Nasha Vej</t>
  </si>
  <si>
    <t>Kaya Roessler</t>
  </si>
  <si>
    <t>ETV Hamburg</t>
  </si>
  <si>
    <t>René Smidt Lützen</t>
  </si>
  <si>
    <t>Lauge Mittit</t>
  </si>
  <si>
    <t>Leo Jessen</t>
  </si>
  <si>
    <t>Ryan Saccan</t>
  </si>
  <si>
    <t>Erik Søndergaard</t>
  </si>
  <si>
    <t>Eske Christiansen</t>
  </si>
  <si>
    <t>Lasse Jensen</t>
  </si>
  <si>
    <t>Frank Rombouts</t>
  </si>
  <si>
    <t>Johannes Æbelø</t>
  </si>
  <si>
    <t>U13</t>
  </si>
  <si>
    <t>Jonathan S. R.-S.</t>
  </si>
  <si>
    <t>U15</t>
  </si>
  <si>
    <t>U17</t>
  </si>
  <si>
    <t>Theo Sasaki Winther</t>
  </si>
  <si>
    <t>Rasmus P. Ladefoged</t>
  </si>
  <si>
    <t>Ea Lykke Hansen</t>
  </si>
  <si>
    <t>Simon Rewers Hansen</t>
  </si>
  <si>
    <t>Hamburg</t>
  </si>
  <si>
    <t>Aaborg</t>
  </si>
  <si>
    <t>René Rogertin</t>
  </si>
  <si>
    <t>Malte Hansen</t>
  </si>
  <si>
    <t>Amalie K. Lavenholt</t>
  </si>
  <si>
    <t>JYSK-FYNSK KÅRDECUP   2020  - 1. afd.  -  Vejle</t>
  </si>
  <si>
    <t>Line Grubach</t>
  </si>
  <si>
    <t>U11</t>
  </si>
  <si>
    <t>JYSK-FYNSK KÅRDECUP   2020  - 2. afd.  -  Kolding</t>
  </si>
  <si>
    <t>JYSK-FYNSK KÅRDECUP   2020  - 3. afd.  -  Odense</t>
  </si>
  <si>
    <t>Erik Søndergaad</t>
  </si>
  <si>
    <t>JYSK-FYNSK KÅRDECUP   2020  - 5. afd.  -  Odense</t>
  </si>
  <si>
    <t>Jens Magnus Grønfeltd</t>
  </si>
  <si>
    <t>AFLYST</t>
  </si>
  <si>
    <t>Lauge Mittet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</si>
</sst>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color rgb="FFFF0000"/>
      <name val="Arial Narrow"/>
      <family val="2"/>
    </font>
    <font>
      <b/>
      <sz val="9"/>
      <color theme="1"/>
      <name val="Arial Narrow"/>
      <family val="2"/>
    </font>
    <font>
      <b/>
      <sz val="24"/>
      <name val="Comic Sans MS"/>
      <family val="4"/>
    </font>
    <font>
      <sz val="10"/>
      <name val="Arial CE"/>
    </font>
    <font>
      <sz val="14"/>
      <name val="BritannicEFBold"/>
    </font>
    <font>
      <b/>
      <sz val="14"/>
      <name val="BritannicEFBold"/>
    </font>
    <font>
      <b/>
      <sz val="14"/>
      <color indexed="9"/>
      <name val="Calibri"/>
      <family val="2"/>
      <charset val="238"/>
      <scheme val="minor"/>
    </font>
    <font>
      <sz val="14"/>
      <color indexed="9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sz val="14"/>
      <name val="Verdana"/>
      <family val="2"/>
      <charset val="238"/>
    </font>
    <font>
      <sz val="18"/>
      <color theme="1"/>
      <name val="Verdana"/>
      <family val="2"/>
    </font>
    <font>
      <b/>
      <sz val="18"/>
      <color theme="1"/>
      <name val="Verdana"/>
      <family val="2"/>
    </font>
    <font>
      <sz val="18"/>
      <color theme="1"/>
      <name val="Verdana"/>
      <family val="1"/>
    </font>
    <font>
      <b/>
      <sz val="18"/>
      <color theme="1"/>
      <name val="Arial"/>
      <family val="2"/>
    </font>
    <font>
      <sz val="16"/>
      <color theme="1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18"/>
      <color indexed="8"/>
      <name val="Tahoma"/>
      <family val="2"/>
    </font>
    <font>
      <i/>
      <sz val="14"/>
      <color theme="1"/>
      <name val="Verdana"/>
      <family val="2"/>
    </font>
    <font>
      <sz val="16"/>
      <color indexed="9"/>
      <name val="Calibri"/>
      <family val="2"/>
      <charset val="238"/>
      <scheme val="minor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color indexed="8"/>
      <name val="Verdana"/>
      <family val="2"/>
      <charset val="238"/>
    </font>
    <font>
      <sz val="18"/>
      <color theme="1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4"/>
      <color theme="1"/>
      <name val="Verdana"/>
      <family val="2"/>
    </font>
    <font>
      <b/>
      <sz val="9"/>
      <name val="BritannicEFUltra"/>
    </font>
    <font>
      <b/>
      <sz val="14"/>
      <name val="Calibri"/>
      <family val="2"/>
      <scheme val="minor"/>
    </font>
    <font>
      <b/>
      <sz val="16"/>
      <color theme="1"/>
      <name val="Verdana"/>
      <family val="2"/>
      <charset val="238"/>
    </font>
    <font>
      <b/>
      <sz val="16"/>
      <color indexed="8"/>
      <name val="Tahoma"/>
      <family val="2"/>
    </font>
    <font>
      <b/>
      <sz val="16"/>
      <color theme="1"/>
      <name val="Verdana"/>
      <family val="2"/>
    </font>
    <font>
      <sz val="16"/>
      <name val="Arial"/>
      <family val="2"/>
    </font>
    <font>
      <b/>
      <sz val="14"/>
      <color theme="0" tint="-0.499984740745262"/>
      <name val="Calibri"/>
      <family val="2"/>
      <scheme val="minor"/>
    </font>
    <font>
      <sz val="11"/>
      <color theme="0" tint="-0.499984740745262"/>
      <name val="Tahoma"/>
      <family val="2"/>
    </font>
    <font>
      <sz val="14"/>
      <name val="Tahoma"/>
      <family val="2"/>
    </font>
    <font>
      <i/>
      <sz val="12"/>
      <color theme="1"/>
      <name val="Calibri"/>
      <family val="2"/>
      <scheme val="minor"/>
    </font>
    <font>
      <b/>
      <sz val="20"/>
      <name val="Verdana"/>
      <family val="2"/>
    </font>
    <font>
      <b/>
      <i/>
      <sz val="8"/>
      <color theme="1"/>
      <name val="Arial Narrow"/>
      <family val="2"/>
    </font>
    <font>
      <sz val="11"/>
      <name val="Verdana"/>
      <family val="2"/>
      <charset val="238"/>
    </font>
    <font>
      <i/>
      <sz val="11"/>
      <color theme="1"/>
      <name val="Arial Narrow"/>
      <family val="2"/>
    </font>
    <font>
      <strike/>
      <sz val="10"/>
      <color theme="1"/>
      <name val="Arial Narrow"/>
      <family val="2"/>
    </font>
    <font>
      <sz val="9"/>
      <color theme="1"/>
      <name val="Arial Narrow"/>
      <family val="2"/>
    </font>
    <font>
      <b/>
      <u/>
      <sz val="12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indexed="8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2"/>
      <name val="BritannicEFBold"/>
    </font>
    <font>
      <sz val="14"/>
      <name val="Verdana"/>
      <family val="2"/>
    </font>
    <font>
      <sz val="11"/>
      <color rgb="FFFF0000"/>
      <name val="Verdana"/>
      <family val="2"/>
    </font>
    <font>
      <sz val="11"/>
      <color rgb="FF333333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  <charset val="238"/>
    </font>
    <font>
      <sz val="9"/>
      <name val="Verdana"/>
      <family val="2"/>
      <charset val="238"/>
    </font>
    <font>
      <sz val="11"/>
      <color theme="1"/>
      <name val="Verdana"/>
      <family val="2"/>
      <charset val="238"/>
    </font>
    <font>
      <i/>
      <sz val="14"/>
      <name val="Verdana"/>
      <family val="2"/>
    </font>
    <font>
      <i/>
      <sz val="11"/>
      <name val="Verdana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8"/>
      <color rgb="FFFF0000"/>
      <name val="Arial Narrow"/>
      <family val="2"/>
    </font>
    <font>
      <b/>
      <sz val="12"/>
      <color theme="0" tint="-0.499984740745262"/>
      <name val="Calibri"/>
      <family val="2"/>
      <scheme val="minor"/>
    </font>
    <font>
      <sz val="12"/>
      <name val="Verdana"/>
      <family val="2"/>
    </font>
    <font>
      <sz val="9"/>
      <name val="Verdana"/>
      <family val="2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2CE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9DEB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0"/>
  </cellStyleXfs>
  <cellXfs count="612">
    <xf numFmtId="0" fontId="0" fillId="0" borderId="0" xfId="0"/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8" xfId="0" applyBorder="1"/>
    <xf numFmtId="0" fontId="11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7" xfId="0" applyFont="1" applyBorder="1"/>
    <xf numFmtId="0" fontId="10" fillId="0" borderId="7" xfId="0" applyFont="1" applyBorder="1"/>
    <xf numFmtId="0" fontId="10" fillId="0" borderId="9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7" xfId="0" applyFont="1" applyBorder="1" applyAlignment="1">
      <alignment horizontal="left" vertical="center"/>
    </xf>
    <xf numFmtId="0" fontId="11" fillId="0" borderId="10" xfId="0" applyFont="1" applyBorder="1"/>
    <xf numFmtId="0" fontId="7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2" fillId="0" borderId="0" xfId="0" applyFont="1"/>
    <xf numFmtId="0" fontId="11" fillId="0" borderId="8" xfId="0" applyFont="1" applyBorder="1"/>
    <xf numFmtId="0" fontId="7" fillId="0" borderId="9" xfId="0" applyFont="1" applyBorder="1"/>
    <xf numFmtId="0" fontId="18" fillId="0" borderId="1" xfId="0" applyFont="1" applyBorder="1"/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8" fillId="0" borderId="0" xfId="0" applyFont="1"/>
    <xf numFmtId="0" fontId="26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5" borderId="0" xfId="0" applyFont="1" applyFill="1" applyAlignment="1">
      <alignment vertical="center"/>
    </xf>
    <xf numFmtId="0" fontId="26" fillId="0" borderId="0" xfId="0" applyFont="1" applyFill="1"/>
    <xf numFmtId="0" fontId="27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1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9" fillId="0" borderId="16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6" fillId="3" borderId="28" xfId="0" applyFont="1" applyFill="1" applyBorder="1" applyAlignment="1">
      <alignment vertical="center"/>
    </xf>
    <xf numFmtId="0" fontId="27" fillId="3" borderId="28" xfId="0" applyFont="1" applyFill="1" applyBorder="1" applyAlignment="1">
      <alignment vertical="center"/>
    </xf>
    <xf numFmtId="0" fontId="30" fillId="3" borderId="29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0" fontId="26" fillId="0" borderId="11" xfId="0" applyFont="1" applyBorder="1" applyAlignment="1">
      <alignment vertical="top"/>
    </xf>
    <xf numFmtId="0" fontId="26" fillId="0" borderId="13" xfId="0" applyFont="1" applyBorder="1" applyAlignment="1">
      <alignment horizontal="center" vertical="top"/>
    </xf>
    <xf numFmtId="0" fontId="26" fillId="0" borderId="12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7" fillId="0" borderId="12" xfId="0" applyFont="1" applyBorder="1" applyAlignment="1">
      <alignment horizontal="center" vertical="top"/>
    </xf>
    <xf numFmtId="0" fontId="27" fillId="0" borderId="11" xfId="0" applyFont="1" applyBorder="1" applyAlignment="1">
      <alignment horizontal="center" vertical="top"/>
    </xf>
    <xf numFmtId="0" fontId="28" fillId="0" borderId="0" xfId="0" applyFont="1" applyAlignment="1">
      <alignment vertical="top"/>
    </xf>
    <xf numFmtId="0" fontId="28" fillId="0" borderId="11" xfId="0" applyFont="1" applyBorder="1"/>
    <xf numFmtId="0" fontId="28" fillId="0" borderId="20" xfId="0" applyFont="1" applyBorder="1"/>
    <xf numFmtId="0" fontId="26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8" fillId="0" borderId="32" xfId="0" applyFont="1" applyBorder="1"/>
    <xf numFmtId="0" fontId="28" fillId="0" borderId="31" xfId="0" applyFont="1" applyBorder="1"/>
    <xf numFmtId="0" fontId="35" fillId="6" borderId="0" xfId="0" applyFont="1" applyFill="1" applyAlignment="1">
      <alignment horizontal="right" vertical="center"/>
    </xf>
    <xf numFmtId="0" fontId="0" fillId="0" borderId="0" xfId="0" applyBorder="1"/>
    <xf numFmtId="0" fontId="36" fillId="0" borderId="0" xfId="0" applyFont="1" applyAlignment="1">
      <alignment vertical="center"/>
    </xf>
    <xf numFmtId="0" fontId="0" fillId="0" borderId="37" xfId="0" applyBorder="1"/>
    <xf numFmtId="0" fontId="38" fillId="0" borderId="38" xfId="8" applyFont="1" applyBorder="1" applyAlignment="1">
      <alignment horizontal="center" vertical="center"/>
    </xf>
    <xf numFmtId="0" fontId="40" fillId="7" borderId="41" xfId="8" applyFont="1" applyFill="1" applyBorder="1" applyAlignment="1">
      <alignment horizontal="center" vertical="center"/>
    </xf>
    <xf numFmtId="0" fontId="40" fillId="7" borderId="42" xfId="8" applyFont="1" applyFill="1" applyBorder="1" applyAlignment="1">
      <alignment horizontal="center" vertical="center"/>
    </xf>
    <xf numFmtId="0" fontId="41" fillId="7" borderId="45" xfId="8" applyFont="1" applyFill="1" applyBorder="1" applyAlignment="1">
      <alignment horizontal="center" vertical="center"/>
    </xf>
    <xf numFmtId="0" fontId="44" fillId="11" borderId="46" xfId="0" applyFont="1" applyFill="1" applyBorder="1" applyAlignment="1">
      <alignment horizontal="center"/>
    </xf>
    <xf numFmtId="0" fontId="44" fillId="0" borderId="47" xfId="0" applyFont="1" applyBorder="1" applyAlignment="1">
      <alignment horizontal="center"/>
    </xf>
    <xf numFmtId="0" fontId="44" fillId="0" borderId="47" xfId="0" applyFont="1" applyBorder="1" applyAlignment="1">
      <alignment horizontal="center" vertical="center"/>
    </xf>
    <xf numFmtId="0" fontId="48" fillId="13" borderId="47" xfId="0" applyFont="1" applyFill="1" applyBorder="1" applyAlignment="1">
      <alignment horizontal="center" vertical="center"/>
    </xf>
    <xf numFmtId="0" fontId="50" fillId="0" borderId="52" xfId="8" applyFont="1" applyBorder="1" applyAlignment="1">
      <alignment horizontal="right" vertical="center"/>
    </xf>
    <xf numFmtId="0" fontId="41" fillId="7" borderId="54" xfId="8" applyFont="1" applyFill="1" applyBorder="1" applyAlignment="1">
      <alignment horizontal="center" vertical="center"/>
    </xf>
    <xf numFmtId="0" fontId="44" fillId="0" borderId="55" xfId="0" applyFont="1" applyBorder="1" applyAlignment="1">
      <alignment horizontal="center"/>
    </xf>
    <xf numFmtId="0" fontId="44" fillId="11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1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/>
    </xf>
    <xf numFmtId="0" fontId="47" fillId="13" borderId="11" xfId="0" applyFont="1" applyFill="1" applyBorder="1" applyAlignment="1">
      <alignment horizontal="center"/>
    </xf>
    <xf numFmtId="0" fontId="48" fillId="13" borderId="11" xfId="0" applyFont="1" applyFill="1" applyBorder="1" applyAlignment="1">
      <alignment horizontal="center" vertical="center"/>
    </xf>
    <xf numFmtId="0" fontId="44" fillId="13" borderId="11" xfId="0" applyFont="1" applyFill="1" applyBorder="1" applyAlignment="1">
      <alignment horizontal="center" vertical="center"/>
    </xf>
    <xf numFmtId="0" fontId="50" fillId="0" borderId="58" xfId="8" applyFont="1" applyBorder="1" applyAlignment="1">
      <alignment horizontal="right" vertical="center"/>
    </xf>
    <xf numFmtId="49" fontId="51" fillId="0" borderId="59" xfId="8" applyNumberFormat="1" applyFont="1" applyFill="1" applyBorder="1" applyAlignment="1">
      <alignment horizontal="center" vertical="center"/>
    </xf>
    <xf numFmtId="0" fontId="44" fillId="13" borderId="11" xfId="0" applyFont="1" applyFill="1" applyBorder="1" applyAlignment="1">
      <alignment horizontal="center"/>
    </xf>
    <xf numFmtId="0" fontId="47" fillId="0" borderId="11" xfId="0" applyFont="1" applyFill="1" applyBorder="1" applyAlignment="1">
      <alignment horizontal="center"/>
    </xf>
    <xf numFmtId="0" fontId="44" fillId="0" borderId="55" xfId="0" applyFont="1" applyBorder="1" applyAlignment="1">
      <alignment horizontal="center" vertical="center"/>
    </xf>
    <xf numFmtId="0" fontId="44" fillId="11" borderId="11" xfId="0" applyFont="1" applyFill="1" applyBorder="1" applyAlignment="1">
      <alignment horizontal="center" vertical="center"/>
    </xf>
    <xf numFmtId="0" fontId="0" fillId="0" borderId="60" xfId="0" applyBorder="1"/>
    <xf numFmtId="0" fontId="48" fillId="4" borderId="11" xfId="0" applyFont="1" applyFill="1" applyBorder="1" applyAlignment="1">
      <alignment horizontal="center" vertical="center"/>
    </xf>
    <xf numFmtId="0" fontId="49" fillId="4" borderId="11" xfId="0" applyFont="1" applyFill="1" applyBorder="1" applyAlignment="1">
      <alignment horizontal="center"/>
    </xf>
    <xf numFmtId="0" fontId="48" fillId="13" borderId="11" xfId="0" applyFont="1" applyFill="1" applyBorder="1" applyAlignment="1">
      <alignment horizontal="center"/>
    </xf>
    <xf numFmtId="0" fontId="44" fillId="13" borderId="14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/>
    </xf>
    <xf numFmtId="0" fontId="41" fillId="7" borderId="61" xfId="8" applyFont="1" applyFill="1" applyBorder="1" applyAlignment="1">
      <alignment horizontal="center" vertical="center"/>
    </xf>
    <xf numFmtId="0" fontId="48" fillId="0" borderId="11" xfId="0" applyFont="1" applyBorder="1" applyAlignment="1">
      <alignment horizontal="center"/>
    </xf>
    <xf numFmtId="0" fontId="53" fillId="7" borderId="9" xfId="8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/>
    </xf>
    <xf numFmtId="0" fontId="47" fillId="13" borderId="16" xfId="0" applyFont="1" applyFill="1" applyBorder="1" applyAlignment="1">
      <alignment horizontal="center"/>
    </xf>
    <xf numFmtId="49" fontId="51" fillId="4" borderId="62" xfId="8" applyNumberFormat="1" applyFont="1" applyFill="1" applyBorder="1" applyAlignment="1">
      <alignment horizontal="center" vertical="center"/>
    </xf>
    <xf numFmtId="0" fontId="54" fillId="4" borderId="62" xfId="8" applyFont="1" applyFill="1" applyBorder="1" applyAlignment="1">
      <alignment horizontal="center" vertical="center"/>
    </xf>
    <xf numFmtId="0" fontId="55" fillId="0" borderId="56" xfId="8" applyFont="1" applyBorder="1" applyAlignment="1">
      <alignment horizontal="center" vertical="center"/>
    </xf>
    <xf numFmtId="0" fontId="54" fillId="4" borderId="63" xfId="8" applyFont="1" applyFill="1" applyBorder="1" applyAlignment="1">
      <alignment horizontal="center" vertical="center"/>
    </xf>
    <xf numFmtId="49" fontId="51" fillId="4" borderId="63" xfId="8" applyNumberFormat="1" applyFont="1" applyFill="1" applyBorder="1" applyAlignment="1">
      <alignment horizontal="center" vertical="center"/>
    </xf>
    <xf numFmtId="49" fontId="45" fillId="0" borderId="11" xfId="8" applyNumberFormat="1" applyFont="1" applyBorder="1" applyAlignment="1">
      <alignment horizontal="center" vertical="center"/>
    </xf>
    <xf numFmtId="49" fontId="45" fillId="0" borderId="15" xfId="8" applyNumberFormat="1" applyFont="1" applyBorder="1" applyAlignment="1">
      <alignment horizontal="center" vertical="center"/>
    </xf>
    <xf numFmtId="0" fontId="0" fillId="0" borderId="3" xfId="0" applyBorder="1"/>
    <xf numFmtId="49" fontId="42" fillId="0" borderId="11" xfId="0" applyNumberFormat="1" applyFont="1" applyBorder="1" applyAlignment="1">
      <alignment horizontal="left" vertical="center"/>
    </xf>
    <xf numFmtId="49" fontId="43" fillId="0" borderId="11" xfId="0" applyNumberFormat="1" applyFont="1" applyBorder="1" applyAlignment="1">
      <alignment horizontal="center" vertical="center"/>
    </xf>
    <xf numFmtId="0" fontId="55" fillId="0" borderId="15" xfId="8" applyFont="1" applyBorder="1" applyAlignment="1">
      <alignment horizontal="center" vertical="center"/>
    </xf>
    <xf numFmtId="0" fontId="53" fillId="7" borderId="11" xfId="8" applyFont="1" applyFill="1" applyBorder="1" applyAlignment="1">
      <alignment horizontal="center" vertical="center"/>
    </xf>
    <xf numFmtId="0" fontId="42" fillId="0" borderId="11" xfId="0" applyFont="1" applyBorder="1" applyAlignment="1">
      <alignment horizontal="left" vertical="center"/>
    </xf>
    <xf numFmtId="49" fontId="57" fillId="0" borderId="16" xfId="8" applyNumberFormat="1" applyFont="1" applyBorder="1" applyAlignment="1">
      <alignment horizontal="center" vertical="center"/>
    </xf>
    <xf numFmtId="49" fontId="57" fillId="0" borderId="1" xfId="8" applyNumberFormat="1" applyFont="1" applyBorder="1" applyAlignment="1">
      <alignment horizontal="center" vertical="center"/>
    </xf>
    <xf numFmtId="0" fontId="55" fillId="0" borderId="50" xfId="8" applyFont="1" applyBorder="1" applyAlignment="1">
      <alignment horizontal="center" vertical="center"/>
    </xf>
    <xf numFmtId="0" fontId="55" fillId="0" borderId="1" xfId="8" applyFont="1" applyBorder="1" applyAlignment="1">
      <alignment horizontal="center" vertical="center"/>
    </xf>
    <xf numFmtId="49" fontId="57" fillId="0" borderId="11" xfId="8" applyNumberFormat="1" applyFont="1" applyBorder="1" applyAlignment="1">
      <alignment horizontal="center" vertical="center"/>
    </xf>
    <xf numFmtId="49" fontId="57" fillId="0" borderId="15" xfId="8" applyNumberFormat="1" applyFont="1" applyBorder="1" applyAlignment="1">
      <alignment horizontal="center" vertical="center"/>
    </xf>
    <xf numFmtId="49" fontId="42" fillId="4" borderId="11" xfId="0" applyNumberFormat="1" applyFont="1" applyFill="1" applyBorder="1" applyAlignment="1">
      <alignment horizontal="left" vertical="center"/>
    </xf>
    <xf numFmtId="49" fontId="56" fillId="4" borderId="11" xfId="8" applyNumberFormat="1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/>
    </xf>
    <xf numFmtId="0" fontId="43" fillId="0" borderId="11" xfId="0" applyFont="1" applyBorder="1"/>
    <xf numFmtId="0" fontId="58" fillId="0" borderId="0" xfId="0" applyFont="1" applyBorder="1"/>
    <xf numFmtId="0" fontId="0" fillId="4" borderId="0" xfId="0" applyFill="1" applyBorder="1"/>
    <xf numFmtId="0" fontId="59" fillId="0" borderId="0" xfId="0" applyFont="1" applyBorder="1"/>
    <xf numFmtId="0" fontId="44" fillId="0" borderId="55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44" fillId="0" borderId="47" xfId="0" applyFont="1" applyFill="1" applyBorder="1" applyAlignment="1">
      <alignment horizontal="center"/>
    </xf>
    <xf numFmtId="0" fontId="46" fillId="0" borderId="11" xfId="0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/>
    </xf>
    <xf numFmtId="0" fontId="32" fillId="0" borderId="20" xfId="0" applyFont="1" applyBorder="1" applyAlignment="1">
      <alignment vertical="center"/>
    </xf>
    <xf numFmtId="0" fontId="32" fillId="0" borderId="18" xfId="0" applyFont="1" applyBorder="1" applyAlignment="1">
      <alignment horizontal="center" vertical="center"/>
    </xf>
    <xf numFmtId="0" fontId="47" fillId="13" borderId="13" xfId="0" applyFont="1" applyFill="1" applyBorder="1" applyAlignment="1">
      <alignment horizontal="center"/>
    </xf>
    <xf numFmtId="0" fontId="44" fillId="0" borderId="16" xfId="0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/>
    </xf>
    <xf numFmtId="0" fontId="44" fillId="0" borderId="64" xfId="0" applyFont="1" applyFill="1" applyBorder="1" applyAlignment="1">
      <alignment horizontal="center"/>
    </xf>
    <xf numFmtId="49" fontId="42" fillId="0" borderId="12" xfId="0" applyNumberFormat="1" applyFont="1" applyFill="1" applyBorder="1" applyAlignment="1">
      <alignment horizontal="left" vertical="center"/>
    </xf>
    <xf numFmtId="0" fontId="62" fillId="8" borderId="38" xfId="8" applyFont="1" applyFill="1" applyBorder="1" applyAlignment="1">
      <alignment horizontal="center" vertical="center"/>
    </xf>
    <xf numFmtId="0" fontId="62" fillId="9" borderId="40" xfId="8" applyFont="1" applyFill="1" applyBorder="1" applyAlignment="1">
      <alignment horizontal="center" vertical="center"/>
    </xf>
    <xf numFmtId="0" fontId="62" fillId="8" borderId="43" xfId="8" applyFont="1" applyFill="1" applyBorder="1" applyAlignment="1">
      <alignment horizontal="center" vertical="center"/>
    </xf>
    <xf numFmtId="49" fontId="62" fillId="10" borderId="44" xfId="8" applyNumberFormat="1" applyFont="1" applyFill="1" applyBorder="1" applyAlignment="1">
      <alignment horizontal="center" vertical="center"/>
    </xf>
    <xf numFmtId="0" fontId="48" fillId="4" borderId="47" xfId="0" applyFont="1" applyFill="1" applyBorder="1" applyAlignment="1">
      <alignment horizontal="center" vertical="center"/>
    </xf>
    <xf numFmtId="0" fontId="48" fillId="4" borderId="48" xfId="0" applyFont="1" applyFill="1" applyBorder="1" applyAlignment="1">
      <alignment horizontal="center" vertical="center"/>
    </xf>
    <xf numFmtId="0" fontId="63" fillId="0" borderId="49" xfId="8" applyNumberFormat="1" applyFont="1" applyBorder="1" applyAlignment="1">
      <alignment horizontal="center" vertical="center"/>
    </xf>
    <xf numFmtId="0" fontId="63" fillId="0" borderId="1" xfId="8" applyNumberFormat="1" applyFont="1" applyBorder="1" applyAlignment="1">
      <alignment horizontal="center" vertical="center"/>
    </xf>
    <xf numFmtId="0" fontId="50" fillId="0" borderId="50" xfId="8" applyFont="1" applyBorder="1" applyAlignment="1">
      <alignment horizontal="center" vertical="center"/>
    </xf>
    <xf numFmtId="0" fontId="50" fillId="0" borderId="51" xfId="8" applyFont="1" applyBorder="1" applyAlignment="1">
      <alignment horizontal="center" vertical="center"/>
    </xf>
    <xf numFmtId="49" fontId="64" fillId="0" borderId="53" xfId="8" applyNumberFormat="1" applyFont="1" applyFill="1" applyBorder="1" applyAlignment="1">
      <alignment horizontal="center" vertical="center"/>
    </xf>
    <xf numFmtId="0" fontId="48" fillId="4" borderId="14" xfId="0" applyFont="1" applyFill="1" applyBorder="1" applyAlignment="1">
      <alignment horizontal="center" vertical="center"/>
    </xf>
    <xf numFmtId="0" fontId="63" fillId="0" borderId="54" xfId="8" applyNumberFormat="1" applyFont="1" applyBorder="1" applyAlignment="1">
      <alignment horizontal="center" vertical="center"/>
    </xf>
    <xf numFmtId="0" fontId="63" fillId="0" borderId="15" xfId="8" applyNumberFormat="1" applyFont="1" applyBorder="1" applyAlignment="1">
      <alignment horizontal="center" vertical="center"/>
    </xf>
    <xf numFmtId="0" fontId="50" fillId="0" borderId="56" xfId="8" applyFont="1" applyBorder="1" applyAlignment="1">
      <alignment horizontal="center" vertical="center"/>
    </xf>
    <xf numFmtId="0" fontId="50" fillId="0" borderId="57" xfId="8" applyFont="1" applyBorder="1" applyAlignment="1">
      <alignment horizontal="center" vertical="center"/>
    </xf>
    <xf numFmtId="49" fontId="64" fillId="0" borderId="59" xfId="8" applyNumberFormat="1" applyFont="1" applyFill="1" applyBorder="1" applyAlignment="1">
      <alignment horizontal="center" vertical="center"/>
    </xf>
    <xf numFmtId="0" fontId="48" fillId="13" borderId="14" xfId="0" applyFont="1" applyFill="1" applyBorder="1" applyAlignment="1">
      <alignment horizontal="center" vertical="center"/>
    </xf>
    <xf numFmtId="0" fontId="48" fillId="13" borderId="14" xfId="0" applyFont="1" applyFill="1" applyBorder="1" applyAlignment="1">
      <alignment horizontal="center"/>
    </xf>
    <xf numFmtId="49" fontId="64" fillId="0" borderId="54" xfId="8" applyNumberFormat="1" applyFont="1" applyFill="1" applyBorder="1" applyAlignment="1">
      <alignment horizontal="center" vertical="center"/>
    </xf>
    <xf numFmtId="0" fontId="66" fillId="0" borderId="56" xfId="8" applyFont="1" applyBorder="1" applyAlignment="1">
      <alignment horizontal="center" vertical="center"/>
    </xf>
    <xf numFmtId="0" fontId="66" fillId="0" borderId="57" xfId="8" applyFont="1" applyBorder="1" applyAlignment="1">
      <alignment horizontal="center" vertical="center"/>
    </xf>
    <xf numFmtId="49" fontId="65" fillId="0" borderId="15" xfId="8" applyNumberFormat="1" applyFont="1" applyBorder="1" applyAlignment="1">
      <alignment horizontal="center" vertical="center"/>
    </xf>
    <xf numFmtId="0" fontId="66" fillId="0" borderId="15" xfId="8" applyFont="1" applyBorder="1" applyAlignment="1">
      <alignment horizontal="center" vertical="center"/>
    </xf>
    <xf numFmtId="0" fontId="57" fillId="13" borderId="11" xfId="0" applyFont="1" applyFill="1" applyBorder="1" applyAlignment="1">
      <alignment horizontal="center"/>
    </xf>
    <xf numFmtId="0" fontId="57" fillId="13" borderId="16" xfId="0" applyFont="1" applyFill="1" applyBorder="1" applyAlignment="1">
      <alignment horizontal="center"/>
    </xf>
    <xf numFmtId="0" fontId="67" fillId="0" borderId="11" xfId="0" applyFont="1" applyBorder="1" applyAlignment="1">
      <alignment horizontal="right" vertical="center" wrapText="1"/>
    </xf>
    <xf numFmtId="2" fontId="68" fillId="0" borderId="65" xfId="0" applyNumberFormat="1" applyFont="1" applyBorder="1" applyAlignment="1">
      <alignment horizontal="right" vertical="center"/>
    </xf>
    <xf numFmtId="0" fontId="19" fillId="12" borderId="11" xfId="0" applyFont="1" applyFill="1" applyBorder="1" applyAlignment="1">
      <alignment horizontal="right" vertical="center"/>
    </xf>
    <xf numFmtId="2" fontId="69" fillId="0" borderId="65" xfId="0" applyNumberFormat="1" applyFont="1" applyBorder="1" applyAlignment="1">
      <alignment horizontal="right" vertical="center"/>
    </xf>
    <xf numFmtId="2" fontId="29" fillId="0" borderId="32" xfId="0" applyNumberFormat="1" applyFont="1" applyBorder="1"/>
    <xf numFmtId="0" fontId="29" fillId="0" borderId="32" xfId="0" applyFont="1" applyBorder="1"/>
    <xf numFmtId="0" fontId="29" fillId="0" borderId="11" xfId="0" applyFont="1" applyBorder="1"/>
    <xf numFmtId="0" fontId="29" fillId="0" borderId="20" xfId="0" applyFont="1" applyBorder="1"/>
    <xf numFmtId="0" fontId="29" fillId="0" borderId="35" xfId="0" applyFont="1" applyBorder="1"/>
    <xf numFmtId="0" fontId="29" fillId="0" borderId="16" xfId="0" applyFont="1" applyBorder="1"/>
    <xf numFmtId="0" fontId="29" fillId="0" borderId="25" xfId="0" applyFont="1" applyBorder="1"/>
    <xf numFmtId="2" fontId="29" fillId="0" borderId="31" xfId="0" applyNumberFormat="1" applyFont="1" applyBorder="1"/>
    <xf numFmtId="4" fontId="70" fillId="12" borderId="0" xfId="0" applyNumberFormat="1" applyFont="1" applyFill="1" applyBorder="1" applyAlignment="1">
      <alignment vertical="center"/>
    </xf>
    <xf numFmtId="49" fontId="42" fillId="0" borderId="14" xfId="0" applyNumberFormat="1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center" vertical="center"/>
    </xf>
    <xf numFmtId="49" fontId="52" fillId="0" borderId="10" xfId="0" applyNumberFormat="1" applyFont="1" applyFill="1" applyBorder="1" applyAlignment="1">
      <alignment horizontal="left" vertical="center"/>
    </xf>
    <xf numFmtId="49" fontId="60" fillId="0" borderId="12" xfId="0" applyNumberFormat="1" applyFont="1" applyFill="1" applyBorder="1" applyAlignment="1">
      <alignment horizontal="left" vertical="center"/>
    </xf>
    <xf numFmtId="2" fontId="29" fillId="0" borderId="36" xfId="0" applyNumberFormat="1" applyFont="1" applyBorder="1"/>
    <xf numFmtId="2" fontId="29" fillId="0" borderId="35" xfId="0" applyNumberFormat="1" applyFont="1" applyBorder="1"/>
    <xf numFmtId="0" fontId="44" fillId="0" borderId="47" xfId="0" applyFont="1" applyFill="1" applyBorder="1" applyAlignment="1">
      <alignment horizontal="center" vertical="center"/>
    </xf>
    <xf numFmtId="4" fontId="28" fillId="0" borderId="11" xfId="0" applyNumberFormat="1" applyFont="1" applyBorder="1"/>
    <xf numFmtId="4" fontId="28" fillId="0" borderId="16" xfId="0" applyNumberFormat="1" applyFont="1" applyBorder="1"/>
    <xf numFmtId="4" fontId="28" fillId="0" borderId="20" xfId="0" applyNumberFormat="1" applyFont="1" applyBorder="1"/>
    <xf numFmtId="4" fontId="28" fillId="0" borderId="25" xfId="0" applyNumberFormat="1" applyFont="1" applyBorder="1"/>
    <xf numFmtId="0" fontId="71" fillId="0" borderId="0" xfId="0" applyFont="1" applyAlignment="1">
      <alignment vertical="center"/>
    </xf>
    <xf numFmtId="2" fontId="29" fillId="0" borderId="11" xfId="0" applyNumberFormat="1" applyFont="1" applyBorder="1"/>
    <xf numFmtId="2" fontId="29" fillId="0" borderId="16" xfId="0" applyNumberFormat="1" applyFont="1" applyBorder="1"/>
    <xf numFmtId="2" fontId="29" fillId="0" borderId="20" xfId="0" applyNumberFormat="1" applyFont="1" applyBorder="1"/>
    <xf numFmtId="0" fontId="57" fillId="0" borderId="11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 vertical="center"/>
    </xf>
    <xf numFmtId="0" fontId="44" fillId="2" borderId="11" xfId="0" applyFont="1" applyFill="1" applyBorder="1" applyAlignment="1">
      <alignment horizontal="center"/>
    </xf>
    <xf numFmtId="2" fontId="29" fillId="0" borderId="25" xfId="0" applyNumberFormat="1" applyFont="1" applyBorder="1"/>
    <xf numFmtId="49" fontId="42" fillId="0" borderId="11" xfId="0" applyNumberFormat="1" applyFont="1" applyFill="1" applyBorder="1" applyAlignment="1">
      <alignment horizontal="left" vertical="center"/>
    </xf>
    <xf numFmtId="0" fontId="34" fillId="0" borderId="11" xfId="0" applyFont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34" fillId="4" borderId="11" xfId="0" applyFont="1" applyFill="1" applyBorder="1" applyAlignment="1">
      <alignment vertical="center"/>
    </xf>
    <xf numFmtId="0" fontId="27" fillId="0" borderId="25" xfId="0" applyFont="1" applyBorder="1" applyAlignment="1">
      <alignment vertical="center"/>
    </xf>
    <xf numFmtId="0" fontId="30" fillId="3" borderId="2" xfId="0" applyFont="1" applyFill="1" applyBorder="1" applyAlignment="1">
      <alignment horizontal="center" vertical="center"/>
    </xf>
    <xf numFmtId="0" fontId="28" fillId="15" borderId="35" xfId="0" applyFont="1" applyFill="1" applyBorder="1"/>
    <xf numFmtId="0" fontId="28" fillId="15" borderId="16" xfId="0" applyFont="1" applyFill="1" applyBorder="1"/>
    <xf numFmtId="0" fontId="28" fillId="15" borderId="0" xfId="0" applyFont="1" applyFill="1"/>
    <xf numFmtId="0" fontId="27" fillId="0" borderId="69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71" xfId="0" applyFont="1" applyBorder="1"/>
    <xf numFmtId="2" fontId="29" fillId="0" borderId="68" xfId="0" applyNumberFormat="1" applyFont="1" applyBorder="1"/>
    <xf numFmtId="0" fontId="29" fillId="0" borderId="68" xfId="0" applyFont="1" applyBorder="1"/>
    <xf numFmtId="0" fontId="32" fillId="0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top" wrapText="1"/>
    </xf>
    <xf numFmtId="0" fontId="34" fillId="0" borderId="20" xfId="0" applyFont="1" applyFill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27" fillId="0" borderId="12" xfId="0" applyFont="1" applyBorder="1" applyAlignment="1">
      <alignment horizontal="center" vertical="top" wrapText="1"/>
    </xf>
    <xf numFmtId="0" fontId="26" fillId="0" borderId="68" xfId="0" applyFont="1" applyBorder="1" applyAlignment="1">
      <alignment vertical="center"/>
    </xf>
    <xf numFmtId="0" fontId="27" fillId="0" borderId="68" xfId="0" applyFont="1" applyBorder="1" applyAlignment="1">
      <alignment vertical="center"/>
    </xf>
    <xf numFmtId="49" fontId="73" fillId="0" borderId="14" xfId="0" applyNumberFormat="1" applyFont="1" applyFill="1" applyBorder="1" applyAlignment="1">
      <alignment horizontal="center" vertical="center"/>
    </xf>
    <xf numFmtId="0" fontId="74" fillId="0" borderId="0" xfId="0" applyFont="1"/>
    <xf numFmtId="2" fontId="75" fillId="0" borderId="32" xfId="0" applyNumberFormat="1" applyFont="1" applyBorder="1"/>
    <xf numFmtId="2" fontId="75" fillId="0" borderId="11" xfId="0" applyNumberFormat="1" applyFont="1" applyBorder="1"/>
    <xf numFmtId="0" fontId="44" fillId="2" borderId="47" xfId="0" applyFont="1" applyFill="1" applyBorder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26" fillId="0" borderId="68" xfId="0" applyFont="1" applyFill="1" applyBorder="1" applyAlignment="1">
      <alignment vertical="center"/>
    </xf>
    <xf numFmtId="0" fontId="27" fillId="0" borderId="68" xfId="0" applyFont="1" applyBorder="1" applyAlignment="1">
      <alignment horizontal="left" vertical="center" wrapText="1"/>
    </xf>
    <xf numFmtId="0" fontId="73" fillId="0" borderId="14" xfId="0" applyFont="1" applyFill="1" applyBorder="1" applyAlignment="1">
      <alignment horizontal="center"/>
    </xf>
    <xf numFmtId="0" fontId="39" fillId="0" borderId="39" xfId="8" applyFont="1" applyBorder="1" applyAlignment="1">
      <alignment horizontal="left" vertical="center"/>
    </xf>
    <xf numFmtId="0" fontId="27" fillId="0" borderId="72" xfId="0" applyFont="1" applyBorder="1" applyAlignment="1">
      <alignment vertical="center"/>
    </xf>
    <xf numFmtId="0" fontId="27" fillId="0" borderId="73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2" fontId="29" fillId="0" borderId="77" xfId="0" applyNumberFormat="1" applyFont="1" applyBorder="1"/>
    <xf numFmtId="2" fontId="29" fillId="0" borderId="72" xfId="0" applyNumberFormat="1" applyFont="1" applyBorder="1"/>
    <xf numFmtId="0" fontId="29" fillId="0" borderId="72" xfId="0" applyFont="1" applyBorder="1"/>
    <xf numFmtId="0" fontId="31" fillId="0" borderId="72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7" fillId="0" borderId="0" xfId="7" applyFont="1" applyFill="1" applyAlignment="1">
      <alignment vertical="center"/>
    </xf>
    <xf numFmtId="16" fontId="11" fillId="0" borderId="0" xfId="0" quotePrefix="1" applyNumberFormat="1" applyFont="1" applyAlignment="1">
      <alignment horizontal="left" vertical="center"/>
    </xf>
    <xf numFmtId="0" fontId="79" fillId="0" borderId="0" xfId="0" applyFont="1"/>
    <xf numFmtId="0" fontId="29" fillId="0" borderId="6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1" fillId="0" borderId="16" xfId="0" applyFont="1" applyBorder="1" applyAlignment="1">
      <alignment vertical="center"/>
    </xf>
    <xf numFmtId="49" fontId="80" fillId="0" borderId="11" xfId="8" applyNumberFormat="1" applyFont="1" applyFill="1" applyBorder="1" applyAlignment="1">
      <alignment horizontal="center" vertical="center"/>
    </xf>
    <xf numFmtId="49" fontId="73" fillId="0" borderId="11" xfId="0" applyNumberFormat="1" applyFont="1" applyBorder="1" applyAlignment="1">
      <alignment horizontal="center" vertical="center"/>
    </xf>
    <xf numFmtId="49" fontId="81" fillId="0" borderId="14" xfId="0" applyNumberFormat="1" applyFont="1" applyBorder="1" applyAlignment="1">
      <alignment horizontal="left" vertical="center"/>
    </xf>
    <xf numFmtId="49" fontId="81" fillId="4" borderId="14" xfId="0" applyNumberFormat="1" applyFont="1" applyFill="1" applyBorder="1" applyAlignment="1">
      <alignment horizontal="left" vertical="center"/>
    </xf>
    <xf numFmtId="49" fontId="81" fillId="0" borderId="14" xfId="0" applyNumberFormat="1" applyFont="1" applyFill="1" applyBorder="1" applyAlignment="1">
      <alignment horizontal="left" vertical="center"/>
    </xf>
    <xf numFmtId="0" fontId="82" fillId="0" borderId="40" xfId="8" applyFont="1" applyBorder="1" applyAlignment="1">
      <alignment horizontal="left" vertical="center"/>
    </xf>
    <xf numFmtId="0" fontId="82" fillId="0" borderId="41" xfId="8" applyFont="1" applyBorder="1" applyAlignment="1">
      <alignment horizontal="center" vertical="center"/>
    </xf>
    <xf numFmtId="49" fontId="81" fillId="2" borderId="14" xfId="0" applyNumberFormat="1" applyFont="1" applyFill="1" applyBorder="1" applyAlignment="1">
      <alignment horizontal="left" vertical="center"/>
    </xf>
    <xf numFmtId="0" fontId="45" fillId="2" borderId="11" xfId="0" applyFont="1" applyFill="1" applyBorder="1" applyAlignment="1">
      <alignment horizontal="center"/>
    </xf>
    <xf numFmtId="0" fontId="47" fillId="2" borderId="11" xfId="0" applyFont="1" applyFill="1" applyBorder="1" applyAlignment="1">
      <alignment horizontal="center"/>
    </xf>
    <xf numFmtId="0" fontId="51" fillId="4" borderId="63" xfId="8" applyFont="1" applyFill="1" applyBorder="1" applyAlignment="1">
      <alignment horizontal="center" vertical="center"/>
    </xf>
    <xf numFmtId="2" fontId="28" fillId="0" borderId="32" xfId="0" applyNumberFormat="1" applyFont="1" applyBorder="1"/>
    <xf numFmtId="0" fontId="30" fillId="16" borderId="30" xfId="0" applyFont="1" applyFill="1" applyBorder="1" applyAlignment="1">
      <alignment horizontal="center" vertical="center"/>
    </xf>
    <xf numFmtId="0" fontId="30" fillId="16" borderId="78" xfId="0" applyFont="1" applyFill="1" applyBorder="1" applyAlignment="1">
      <alignment horizontal="center" vertical="center"/>
    </xf>
    <xf numFmtId="0" fontId="30" fillId="16" borderId="2" xfId="0" applyFont="1" applyFill="1" applyBorder="1" applyAlignment="1">
      <alignment horizontal="center" vertical="center"/>
    </xf>
    <xf numFmtId="0" fontId="84" fillId="17" borderId="79" xfId="0" applyFont="1" applyFill="1" applyBorder="1" applyAlignment="1">
      <alignment horizontal="left" vertical="center"/>
    </xf>
    <xf numFmtId="0" fontId="85" fillId="17" borderId="79" xfId="0" applyFont="1" applyFill="1" applyBorder="1"/>
    <xf numFmtId="0" fontId="86" fillId="17" borderId="79" xfId="0" applyFont="1" applyFill="1" applyBorder="1" applyAlignment="1">
      <alignment horizontal="left" vertical="center"/>
    </xf>
    <xf numFmtId="0" fontId="87" fillId="0" borderId="79" xfId="0" applyFont="1" applyBorder="1" applyAlignment="1">
      <alignment horizontal="left" vertical="center"/>
    </xf>
    <xf numFmtId="0" fontId="86" fillId="17" borderId="79" xfId="0" applyFont="1" applyFill="1" applyBorder="1"/>
    <xf numFmtId="0" fontId="85" fillId="17" borderId="79" xfId="0" applyFont="1" applyFill="1" applyBorder="1" applyAlignment="1">
      <alignment horizontal="left" vertical="center"/>
    </xf>
    <xf numFmtId="0" fontId="87" fillId="0" borderId="79" xfId="0" applyFont="1" applyBorder="1"/>
    <xf numFmtId="0" fontId="85" fillId="17" borderId="80" xfId="0" applyFont="1" applyFill="1" applyBorder="1" applyAlignment="1">
      <alignment horizontal="left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vertical="center"/>
    </xf>
    <xf numFmtId="49" fontId="88" fillId="0" borderId="14" xfId="0" applyNumberFormat="1" applyFont="1" applyBorder="1" applyAlignment="1">
      <alignment horizontal="left" vertical="center"/>
    </xf>
    <xf numFmtId="0" fontId="47" fillId="0" borderId="14" xfId="0" applyFont="1" applyFill="1" applyBorder="1" applyAlignment="1">
      <alignment horizontal="center"/>
    </xf>
    <xf numFmtId="0" fontId="50" fillId="0" borderId="56" xfId="8" applyFont="1" applyFill="1" applyBorder="1" applyAlignment="1">
      <alignment horizontal="center" vertical="center"/>
    </xf>
    <xf numFmtId="0" fontId="50" fillId="0" borderId="57" xfId="8" applyFont="1" applyFill="1" applyBorder="1" applyAlignment="1">
      <alignment horizontal="center" vertical="center"/>
    </xf>
    <xf numFmtId="2" fontId="68" fillId="0" borderId="65" xfId="0" applyNumberFormat="1" applyFont="1" applyFill="1" applyBorder="1" applyAlignment="1">
      <alignment horizontal="right" vertical="center"/>
    </xf>
    <xf numFmtId="0" fontId="50" fillId="0" borderId="58" xfId="8" applyFont="1" applyFill="1" applyBorder="1" applyAlignment="1">
      <alignment horizontal="right" vertical="center"/>
    </xf>
    <xf numFmtId="0" fontId="48" fillId="2" borderId="11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63" fillId="2" borderId="54" xfId="8" applyNumberFormat="1" applyFont="1" applyFill="1" applyBorder="1" applyAlignment="1">
      <alignment horizontal="center" vertical="center"/>
    </xf>
    <xf numFmtId="0" fontId="63" fillId="2" borderId="15" xfId="8" applyNumberFormat="1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/>
    </xf>
    <xf numFmtId="49" fontId="89" fillId="0" borderId="9" xfId="0" applyNumberFormat="1" applyFont="1" applyBorder="1" applyAlignment="1">
      <alignment horizontal="center" vertical="center"/>
    </xf>
    <xf numFmtId="49" fontId="89" fillId="2" borderId="14" xfId="0" applyNumberFormat="1" applyFont="1" applyFill="1" applyBorder="1" applyAlignment="1">
      <alignment horizontal="center" vertical="center"/>
    </xf>
    <xf numFmtId="49" fontId="89" fillId="0" borderId="14" xfId="0" applyNumberFormat="1" applyFont="1" applyBorder="1" applyAlignment="1">
      <alignment horizontal="center" vertical="center"/>
    </xf>
    <xf numFmtId="0" fontId="89" fillId="0" borderId="14" xfId="0" applyFont="1" applyBorder="1" applyAlignment="1">
      <alignment horizontal="center"/>
    </xf>
    <xf numFmtId="49" fontId="89" fillId="0" borderId="14" xfId="0" applyNumberFormat="1" applyFont="1" applyFill="1" applyBorder="1" applyAlignment="1">
      <alignment horizontal="center" vertical="center"/>
    </xf>
    <xf numFmtId="49" fontId="89" fillId="0" borderId="9" xfId="0" applyNumberFormat="1" applyFont="1" applyFill="1" applyBorder="1" applyAlignment="1">
      <alignment horizontal="center" vertical="center"/>
    </xf>
    <xf numFmtId="0" fontId="63" fillId="0" borderId="15" xfId="8" applyNumberFormat="1" applyFont="1" applyFill="1" applyBorder="1" applyAlignment="1">
      <alignment horizontal="center" vertical="center"/>
    </xf>
    <xf numFmtId="0" fontId="65" fillId="0" borderId="54" xfId="8" applyNumberFormat="1" applyFont="1" applyBorder="1" applyAlignment="1">
      <alignment horizontal="center" vertical="center"/>
    </xf>
    <xf numFmtId="0" fontId="65" fillId="0" borderId="15" xfId="8" applyNumberFormat="1" applyFont="1" applyBorder="1" applyAlignment="1">
      <alignment horizontal="center" vertical="center"/>
    </xf>
    <xf numFmtId="0" fontId="65" fillId="0" borderId="1" xfId="8" applyNumberFormat="1" applyFont="1" applyBorder="1" applyAlignment="1">
      <alignment horizontal="center" vertical="center"/>
    </xf>
    <xf numFmtId="0" fontId="63" fillId="0" borderId="54" xfId="8" applyNumberFormat="1" applyFont="1" applyFill="1" applyBorder="1" applyAlignment="1">
      <alignment horizontal="center" vertical="center"/>
    </xf>
    <xf numFmtId="0" fontId="86" fillId="0" borderId="79" xfId="0" applyFont="1" applyBorder="1" applyAlignment="1">
      <alignment horizontal="left" vertical="center"/>
    </xf>
    <xf numFmtId="49" fontId="90" fillId="0" borderId="14" xfId="0" applyNumberFormat="1" applyFont="1" applyBorder="1" applyAlignment="1">
      <alignment horizontal="left" vertical="center"/>
    </xf>
    <xf numFmtId="49" fontId="90" fillId="0" borderId="14" xfId="0" applyNumberFormat="1" applyFont="1" applyFill="1" applyBorder="1" applyAlignment="1">
      <alignment horizontal="left" vertical="center"/>
    </xf>
    <xf numFmtId="49" fontId="91" fillId="0" borderId="10" xfId="0" applyNumberFormat="1" applyFont="1" applyFill="1" applyBorder="1" applyAlignment="1">
      <alignment horizontal="left" vertical="center"/>
    </xf>
    <xf numFmtId="49" fontId="83" fillId="0" borderId="12" xfId="0" applyNumberFormat="1" applyFont="1" applyFill="1" applyBorder="1" applyAlignment="1">
      <alignment horizontal="left" vertical="center"/>
    </xf>
    <xf numFmtId="0" fontId="45" fillId="6" borderId="11" xfId="0" applyFont="1" applyFill="1" applyBorder="1" applyAlignment="1">
      <alignment horizontal="center"/>
    </xf>
    <xf numFmtId="0" fontId="92" fillId="18" borderId="79" xfId="0" applyFont="1" applyFill="1" applyBorder="1" applyAlignment="1">
      <alignment horizontal="center"/>
    </xf>
    <xf numFmtId="0" fontId="45" fillId="6" borderId="47" xfId="0" applyFont="1" applyFill="1" applyBorder="1" applyAlignment="1">
      <alignment horizontal="center"/>
    </xf>
    <xf numFmtId="0" fontId="45" fillId="6" borderId="11" xfId="0" applyFont="1" applyFill="1" applyBorder="1" applyAlignment="1">
      <alignment horizontal="center" vertical="center"/>
    </xf>
    <xf numFmtId="0" fontId="30" fillId="3" borderId="81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5" fillId="0" borderId="0" xfId="0" applyFont="1" applyAlignment="1">
      <alignment horizontal="center" vertical="center"/>
    </xf>
    <xf numFmtId="0" fontId="0" fillId="19" borderId="0" xfId="0" applyFill="1"/>
    <xf numFmtId="0" fontId="9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7" fillId="0" borderId="0" xfId="7" applyFont="1" applyFill="1" applyAlignment="1">
      <alignment vertical="center"/>
    </xf>
    <xf numFmtId="0" fontId="11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horizontal="left" vertical="center"/>
    </xf>
    <xf numFmtId="0" fontId="95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3" fillId="2" borderId="14" xfId="0" applyFont="1" applyFill="1" applyBorder="1"/>
    <xf numFmtId="0" fontId="0" fillId="2" borderId="15" xfId="0" applyFill="1" applyBorder="1"/>
    <xf numFmtId="0" fontId="93" fillId="2" borderId="15" xfId="0" applyFont="1" applyFill="1" applyBorder="1"/>
    <xf numFmtId="0" fontId="0" fillId="2" borderId="12" xfId="0" applyFill="1" applyBorder="1"/>
    <xf numFmtId="0" fontId="96" fillId="2" borderId="7" xfId="0" applyFont="1" applyFill="1" applyBorder="1"/>
    <xf numFmtId="0" fontId="11" fillId="2" borderId="0" xfId="0" applyFont="1" applyFill="1" applyBorder="1"/>
    <xf numFmtId="0" fontId="11" fillId="2" borderId="0" xfId="0" applyFont="1" applyFill="1" applyAlignment="1">
      <alignment vertical="center"/>
    </xf>
    <xf numFmtId="0" fontId="11" fillId="2" borderId="8" xfId="0" applyFont="1" applyFill="1" applyBorder="1"/>
    <xf numFmtId="0" fontId="11" fillId="2" borderId="7" xfId="0" applyFont="1" applyFill="1" applyBorder="1"/>
    <xf numFmtId="0" fontId="96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0" fillId="2" borderId="0" xfId="0" applyFill="1" applyBorder="1"/>
    <xf numFmtId="0" fontId="0" fillId="2" borderId="8" xfId="0" applyFill="1" applyBorder="1"/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/>
    <xf numFmtId="0" fontId="11" fillId="2" borderId="1" xfId="0" applyFont="1" applyFill="1" applyBorder="1"/>
    <xf numFmtId="0" fontId="11" fillId="2" borderId="10" xfId="0" applyFont="1" applyFill="1" applyBorder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4" fillId="0" borderId="0" xfId="0" applyFont="1" applyAlignment="1">
      <alignment horizontal="center" vertical="center"/>
    </xf>
    <xf numFmtId="0" fontId="95" fillId="0" borderId="0" xfId="0" applyFont="1" applyAlignment="1">
      <alignment horizontal="center" vertical="center"/>
    </xf>
    <xf numFmtId="0" fontId="78" fillId="0" borderId="4" xfId="0" applyFont="1" applyBorder="1" applyAlignment="1">
      <alignment horizontal="center" vertical="center" textRotation="90" wrapText="1"/>
    </xf>
    <xf numFmtId="0" fontId="78" fillId="0" borderId="6" xfId="0" applyFont="1" applyBorder="1" applyAlignment="1">
      <alignment horizontal="center" vertical="center" textRotation="90" wrapText="1"/>
    </xf>
    <xf numFmtId="0" fontId="78" fillId="0" borderId="7" xfId="0" applyFont="1" applyBorder="1" applyAlignment="1">
      <alignment horizontal="center" vertical="center" textRotation="90" wrapText="1"/>
    </xf>
    <xf numFmtId="0" fontId="78" fillId="0" borderId="8" xfId="0" applyFont="1" applyBorder="1" applyAlignment="1">
      <alignment horizontal="center" vertical="center" textRotation="90" wrapText="1"/>
    </xf>
    <xf numFmtId="0" fontId="78" fillId="0" borderId="9" xfId="0" applyFont="1" applyBorder="1" applyAlignment="1">
      <alignment horizontal="center" vertical="center" textRotation="90" wrapText="1"/>
    </xf>
    <xf numFmtId="0" fontId="78" fillId="0" borderId="10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7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22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35" fillId="6" borderId="67" xfId="0" applyFont="1" applyFill="1" applyBorder="1" applyAlignment="1">
      <alignment horizontal="right"/>
    </xf>
    <xf numFmtId="0" fontId="35" fillId="6" borderId="0" xfId="0" applyFont="1" applyFill="1" applyBorder="1" applyAlignment="1">
      <alignment horizontal="right"/>
    </xf>
    <xf numFmtId="0" fontId="61" fillId="0" borderId="0" xfId="8" applyFont="1" applyBorder="1" applyAlignment="1">
      <alignment horizontal="center" vertical="center" textRotation="90"/>
    </xf>
    <xf numFmtId="0" fontId="61" fillId="0" borderId="3" xfId="8" applyFont="1" applyBorder="1" applyAlignment="1">
      <alignment horizontal="center" vertical="center" textRotation="90"/>
    </xf>
    <xf numFmtId="0" fontId="93" fillId="20" borderId="14" xfId="0" applyFont="1" applyFill="1" applyBorder="1"/>
    <xf numFmtId="0" fontId="0" fillId="20" borderId="15" xfId="0" applyFill="1" applyBorder="1"/>
    <xf numFmtId="0" fontId="93" fillId="20" borderId="15" xfId="0" applyFont="1" applyFill="1" applyBorder="1"/>
    <xf numFmtId="0" fontId="0" fillId="20" borderId="12" xfId="0" applyFill="1" applyBorder="1"/>
    <xf numFmtId="0" fontId="96" fillId="20" borderId="7" xfId="0" applyFont="1" applyFill="1" applyBorder="1"/>
    <xf numFmtId="0" fontId="11" fillId="20" borderId="0" xfId="0" applyFont="1" applyFill="1" applyBorder="1"/>
    <xf numFmtId="0" fontId="11" fillId="20" borderId="0" xfId="0" applyFont="1" applyFill="1" applyAlignment="1">
      <alignment vertical="center"/>
    </xf>
    <xf numFmtId="0" fontId="11" fillId="20" borderId="8" xfId="0" applyFont="1" applyFill="1" applyBorder="1"/>
    <xf numFmtId="0" fontId="11" fillId="20" borderId="7" xfId="0" applyFont="1" applyFill="1" applyBorder="1"/>
    <xf numFmtId="0" fontId="96" fillId="20" borderId="0" xfId="0" applyFont="1" applyFill="1" applyAlignment="1">
      <alignment vertical="center"/>
    </xf>
    <xf numFmtId="0" fontId="23" fillId="20" borderId="0" xfId="0" applyFont="1" applyFill="1" applyAlignment="1">
      <alignment vertical="center"/>
    </xf>
    <xf numFmtId="0" fontId="0" fillId="20" borderId="0" xfId="0" applyFill="1" applyBorder="1"/>
    <xf numFmtId="0" fontId="0" fillId="20" borderId="8" xfId="0" applyFill="1" applyBorder="1"/>
    <xf numFmtId="0" fontId="12" fillId="20" borderId="0" xfId="0" applyFont="1" applyFill="1" applyBorder="1" applyAlignment="1">
      <alignment vertical="center"/>
    </xf>
    <xf numFmtId="0" fontId="11" fillId="20" borderId="0" xfId="0" applyFont="1" applyFill="1" applyBorder="1" applyAlignment="1">
      <alignment vertical="center"/>
    </xf>
    <xf numFmtId="0" fontId="11" fillId="20" borderId="9" xfId="0" applyFont="1" applyFill="1" applyBorder="1"/>
    <xf numFmtId="0" fontId="11" fillId="20" borderId="1" xfId="0" applyFont="1" applyFill="1" applyBorder="1"/>
    <xf numFmtId="0" fontId="11" fillId="20" borderId="10" xfId="0" applyFont="1" applyFill="1" applyBorder="1"/>
    <xf numFmtId="0" fontId="34" fillId="12" borderId="11" xfId="0" applyFont="1" applyFill="1" applyBorder="1" applyAlignment="1">
      <alignment horizontal="center" vertical="top"/>
    </xf>
    <xf numFmtId="0" fontId="34" fillId="12" borderId="11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76" fillId="0" borderId="11" xfId="0" applyFont="1" applyBorder="1" applyAlignment="1">
      <alignment horizontal="left" vertical="top" wrapText="1"/>
    </xf>
    <xf numFmtId="0" fontId="29" fillId="0" borderId="17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9" fillId="0" borderId="6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68" xfId="0" applyFont="1" applyFill="1" applyBorder="1" applyAlignment="1">
      <alignment horizontal="center" vertical="center"/>
    </xf>
    <xf numFmtId="0" fontId="30" fillId="0" borderId="69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29" fillId="0" borderId="66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9" fillId="0" borderId="73" xfId="0" applyFont="1" applyFill="1" applyBorder="1" applyAlignment="1">
      <alignment horizontal="center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75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9" fillId="12" borderId="11" xfId="0" applyFont="1" applyFill="1" applyBorder="1" applyAlignment="1">
      <alignment horizontal="center" vertical="center"/>
    </xf>
    <xf numFmtId="0" fontId="29" fillId="12" borderId="68" xfId="0" applyFont="1" applyFill="1" applyBorder="1" applyAlignment="1">
      <alignment horizontal="center" vertical="center"/>
    </xf>
    <xf numFmtId="0" fontId="29" fillId="12" borderId="20" xfId="0" applyFont="1" applyFill="1" applyBorder="1" applyAlignment="1">
      <alignment horizontal="center" vertical="center"/>
    </xf>
    <xf numFmtId="0" fontId="29" fillId="12" borderId="16" xfId="0" applyFont="1" applyFill="1" applyBorder="1" applyAlignment="1">
      <alignment horizontal="center" vertical="center"/>
    </xf>
    <xf numFmtId="0" fontId="29" fillId="12" borderId="25" xfId="0" applyFont="1" applyFill="1" applyBorder="1" applyAlignment="1">
      <alignment horizontal="center" vertical="center"/>
    </xf>
    <xf numFmtId="0" fontId="29" fillId="12" borderId="72" xfId="0" applyFont="1" applyFill="1" applyBorder="1" applyAlignment="1">
      <alignment horizontal="center" vertical="center"/>
    </xf>
    <xf numFmtId="0" fontId="29" fillId="12" borderId="11" xfId="0" applyFont="1" applyFill="1" applyBorder="1"/>
    <xf numFmtId="2" fontId="29" fillId="12" borderId="11" xfId="0" applyNumberFormat="1" applyFont="1" applyFill="1" applyBorder="1"/>
    <xf numFmtId="0" fontId="29" fillId="12" borderId="68" xfId="0" applyFont="1" applyFill="1" applyBorder="1"/>
    <xf numFmtId="2" fontId="29" fillId="12" borderId="68" xfId="0" applyNumberFormat="1" applyFont="1" applyFill="1" applyBorder="1"/>
    <xf numFmtId="0" fontId="29" fillId="12" borderId="20" xfId="0" applyFont="1" applyFill="1" applyBorder="1"/>
    <xf numFmtId="0" fontId="29" fillId="12" borderId="16" xfId="0" applyFont="1" applyFill="1" applyBorder="1"/>
    <xf numFmtId="2" fontId="29" fillId="12" borderId="16" xfId="0" applyNumberFormat="1" applyFont="1" applyFill="1" applyBorder="1"/>
    <xf numFmtId="0" fontId="29" fillId="12" borderId="25" xfId="0" applyFont="1" applyFill="1" applyBorder="1"/>
    <xf numFmtId="0" fontId="29" fillId="12" borderId="72" xfId="0" applyFont="1" applyFill="1" applyBorder="1"/>
    <xf numFmtId="0" fontId="27" fillId="0" borderId="84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4" fillId="0" borderId="68" xfId="0" applyFont="1" applyBorder="1" applyAlignment="1">
      <alignment vertical="center"/>
    </xf>
    <xf numFmtId="0" fontId="26" fillId="0" borderId="11" xfId="0" applyFont="1" applyFill="1" applyBorder="1"/>
    <xf numFmtId="0" fontId="31" fillId="0" borderId="25" xfId="0" applyFont="1" applyBorder="1" applyAlignment="1">
      <alignment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69" xfId="0" applyFont="1" applyFill="1" applyBorder="1" applyAlignment="1">
      <alignment horizontal="center" vertical="center"/>
    </xf>
    <xf numFmtId="0" fontId="29" fillId="22" borderId="6" xfId="0" applyFont="1" applyFill="1" applyBorder="1" applyAlignment="1">
      <alignment horizontal="center" vertical="center"/>
    </xf>
    <xf numFmtId="0" fontId="29" fillId="22" borderId="55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9" fillId="22" borderId="15" xfId="0" applyFont="1" applyFill="1" applyBorder="1" applyAlignment="1">
      <alignment horizontal="center" vertical="center"/>
    </xf>
    <xf numFmtId="0" fontId="29" fillId="23" borderId="11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0" fontId="29" fillId="21" borderId="11" xfId="0" applyFont="1" applyFill="1" applyBorder="1" applyAlignment="1">
      <alignment horizontal="center" vertical="center"/>
    </xf>
    <xf numFmtId="0" fontId="29" fillId="14" borderId="75" xfId="0" applyFont="1" applyFill="1" applyBorder="1" applyAlignment="1">
      <alignment horizontal="center" vertical="center"/>
    </xf>
    <xf numFmtId="0" fontId="29" fillId="14" borderId="23" xfId="0" applyFont="1" applyFill="1" applyBorder="1" applyAlignment="1">
      <alignment horizontal="center" vertical="center"/>
    </xf>
    <xf numFmtId="0" fontId="29" fillId="14" borderId="17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82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2" fontId="29" fillId="12" borderId="25" xfId="0" applyNumberFormat="1" applyFont="1" applyFill="1" applyBorder="1"/>
    <xf numFmtId="0" fontId="29" fillId="6" borderId="10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vertical="center"/>
    </xf>
    <xf numFmtId="0" fontId="27" fillId="0" borderId="85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49" fontId="89" fillId="0" borderId="11" xfId="0" applyNumberFormat="1" applyFont="1" applyFill="1" applyBorder="1" applyAlignment="1">
      <alignment horizontal="center" vertical="center"/>
    </xf>
    <xf numFmtId="49" fontId="89" fillId="0" borderId="11" xfId="0" applyNumberFormat="1" applyFont="1" applyBorder="1" applyAlignment="1">
      <alignment horizontal="center" vertical="center"/>
    </xf>
    <xf numFmtId="0" fontId="89" fillId="0" borderId="11" xfId="0" applyFont="1" applyBorder="1" applyAlignment="1">
      <alignment horizontal="center"/>
    </xf>
    <xf numFmtId="0" fontId="73" fillId="0" borderId="11" xfId="0" applyFont="1" applyFill="1" applyBorder="1" applyAlignment="1">
      <alignment horizontal="center"/>
    </xf>
    <xf numFmtId="49" fontId="73" fillId="0" borderId="11" xfId="0" applyNumberFormat="1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/>
    </xf>
    <xf numFmtId="2" fontId="29" fillId="0" borderId="71" xfId="0" applyNumberFormat="1" applyFont="1" applyBorder="1"/>
    <xf numFmtId="49" fontId="51" fillId="0" borderId="62" xfId="8" applyNumberFormat="1" applyFont="1" applyFill="1" applyBorder="1" applyAlignment="1">
      <alignment horizontal="center" vertical="center"/>
    </xf>
    <xf numFmtId="0" fontId="51" fillId="0" borderId="63" xfId="8" applyFont="1" applyFill="1" applyBorder="1" applyAlignment="1">
      <alignment horizontal="center" vertical="center"/>
    </xf>
    <xf numFmtId="0" fontId="54" fillId="0" borderId="63" xfId="8" applyFont="1" applyFill="1" applyBorder="1" applyAlignment="1">
      <alignment horizontal="center" vertical="center"/>
    </xf>
    <xf numFmtId="0" fontId="84" fillId="0" borderId="11" xfId="0" applyFont="1" applyFill="1" applyBorder="1" applyAlignment="1">
      <alignment vertical="center"/>
    </xf>
    <xf numFmtId="0" fontId="44" fillId="2" borderId="64" xfId="0" applyFont="1" applyFill="1" applyBorder="1" applyAlignment="1">
      <alignment horizontal="center"/>
    </xf>
    <xf numFmtId="0" fontId="44" fillId="2" borderId="16" xfId="0" applyFont="1" applyFill="1" applyBorder="1" applyAlignment="1">
      <alignment horizontal="center" vertical="center"/>
    </xf>
    <xf numFmtId="0" fontId="44" fillId="2" borderId="14" xfId="0" applyFont="1" applyFill="1" applyBorder="1" applyAlignment="1">
      <alignment horizontal="center"/>
    </xf>
    <xf numFmtId="0" fontId="86" fillId="24" borderId="79" xfId="0" applyFont="1" applyFill="1" applyBorder="1" applyAlignment="1">
      <alignment horizontal="left" vertical="center"/>
    </xf>
    <xf numFmtId="0" fontId="46" fillId="2" borderId="11" xfId="0" applyFont="1" applyFill="1" applyBorder="1" applyAlignment="1">
      <alignment horizontal="center"/>
    </xf>
    <xf numFmtId="0" fontId="45" fillId="4" borderId="11" xfId="0" applyFont="1" applyFill="1" applyBorder="1" applyAlignment="1">
      <alignment horizontal="center"/>
    </xf>
    <xf numFmtId="0" fontId="45" fillId="4" borderId="47" xfId="0" applyFont="1" applyFill="1" applyBorder="1" applyAlignment="1">
      <alignment horizontal="center"/>
    </xf>
    <xf numFmtId="49" fontId="89" fillId="4" borderId="14" xfId="0" applyNumberFormat="1" applyFont="1" applyFill="1" applyBorder="1" applyAlignment="1">
      <alignment horizontal="center" vertical="center"/>
    </xf>
    <xf numFmtId="0" fontId="44" fillId="4" borderId="64" xfId="0" applyFont="1" applyFill="1" applyBorder="1" applyAlignment="1">
      <alignment horizontal="center"/>
    </xf>
    <xf numFmtId="0" fontId="44" fillId="4" borderId="16" xfId="0" applyFont="1" applyFill="1" applyBorder="1" applyAlignment="1">
      <alignment horizontal="center"/>
    </xf>
    <xf numFmtId="0" fontId="44" fillId="4" borderId="16" xfId="0" applyFont="1" applyFill="1" applyBorder="1" applyAlignment="1">
      <alignment horizontal="center" vertical="center"/>
    </xf>
    <xf numFmtId="0" fontId="44" fillId="4" borderId="11" xfId="0" applyFont="1" applyFill="1" applyBorder="1" applyAlignment="1">
      <alignment horizontal="center"/>
    </xf>
    <xf numFmtId="0" fontId="44" fillId="4" borderId="47" xfId="0" applyFont="1" applyFill="1" applyBorder="1" applyAlignment="1">
      <alignment horizontal="center"/>
    </xf>
    <xf numFmtId="0" fontId="44" fillId="4" borderId="11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/>
    </xf>
    <xf numFmtId="0" fontId="44" fillId="4" borderId="14" xfId="0" applyFont="1" applyFill="1" applyBorder="1" applyAlignment="1">
      <alignment horizontal="center"/>
    </xf>
    <xf numFmtId="0" fontId="63" fillId="4" borderId="54" xfId="8" applyNumberFormat="1" applyFont="1" applyFill="1" applyBorder="1" applyAlignment="1">
      <alignment horizontal="center" vertical="center"/>
    </xf>
    <xf numFmtId="0" fontId="63" fillId="4" borderId="15" xfId="8" applyNumberFormat="1" applyFont="1" applyFill="1" applyBorder="1" applyAlignment="1">
      <alignment horizontal="center" vertical="center"/>
    </xf>
    <xf numFmtId="0" fontId="50" fillId="4" borderId="56" xfId="8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/>
    </xf>
    <xf numFmtId="0" fontId="84" fillId="0" borderId="79" xfId="0" applyFont="1" applyBorder="1" applyAlignment="1">
      <alignment horizontal="left" vertical="center"/>
    </xf>
    <xf numFmtId="0" fontId="89" fillId="0" borderId="14" xfId="0" applyFont="1" applyBorder="1" applyAlignment="1">
      <alignment horizontal="center" vertical="center"/>
    </xf>
    <xf numFmtId="0" fontId="101" fillId="0" borderId="11" xfId="0" applyFont="1" applyBorder="1" applyAlignment="1">
      <alignment horizontal="right" vertical="center" wrapText="1"/>
    </xf>
    <xf numFmtId="0" fontId="92" fillId="0" borderId="79" xfId="0" applyFont="1" applyFill="1" applyBorder="1" applyAlignment="1">
      <alignment horizontal="center"/>
    </xf>
    <xf numFmtId="0" fontId="89" fillId="0" borderId="14" xfId="0" applyFont="1" applyFill="1" applyBorder="1" applyAlignment="1">
      <alignment horizontal="center"/>
    </xf>
    <xf numFmtId="0" fontId="86" fillId="0" borderId="79" xfId="0" applyFont="1" applyFill="1" applyBorder="1" applyAlignment="1">
      <alignment horizontal="left" vertical="center"/>
    </xf>
    <xf numFmtId="0" fontId="87" fillId="0" borderId="79" xfId="0" applyFont="1" applyFill="1" applyBorder="1" applyAlignment="1">
      <alignment horizontal="left" vertical="center"/>
    </xf>
    <xf numFmtId="49" fontId="102" fillId="0" borderId="14" xfId="0" applyNumberFormat="1" applyFont="1" applyBorder="1" applyAlignment="1">
      <alignment horizontal="left" vertical="center"/>
    </xf>
    <xf numFmtId="49" fontId="103" fillId="0" borderId="14" xfId="0" applyNumberFormat="1" applyFont="1" applyBorder="1" applyAlignment="1">
      <alignment horizontal="center" vertical="center"/>
    </xf>
    <xf numFmtId="0" fontId="41" fillId="23" borderId="45" xfId="8" applyFont="1" applyFill="1" applyBorder="1" applyAlignment="1">
      <alignment horizontal="center" vertical="center"/>
    </xf>
    <xf numFmtId="0" fontId="41" fillId="23" borderId="54" xfId="8" applyFont="1" applyFill="1" applyBorder="1" applyAlignment="1">
      <alignment horizontal="center" vertical="center"/>
    </xf>
    <xf numFmtId="0" fontId="41" fillId="25" borderId="45" xfId="8" applyFont="1" applyFill="1" applyBorder="1" applyAlignment="1">
      <alignment horizontal="center" vertical="center"/>
    </xf>
    <xf numFmtId="0" fontId="41" fillId="25" borderId="54" xfId="8" applyFont="1" applyFill="1" applyBorder="1" applyAlignment="1">
      <alignment horizontal="center" vertical="center"/>
    </xf>
    <xf numFmtId="0" fontId="104" fillId="21" borderId="45" xfId="8" applyFont="1" applyFill="1" applyBorder="1" applyAlignment="1">
      <alignment horizontal="center" vertical="center"/>
    </xf>
    <xf numFmtId="0" fontId="104" fillId="21" borderId="54" xfId="8" applyFont="1" applyFill="1" applyBorder="1" applyAlignment="1">
      <alignment horizontal="center" vertical="center"/>
    </xf>
    <xf numFmtId="0" fontId="105" fillId="21" borderId="41" xfId="8" applyFont="1" applyFill="1" applyBorder="1" applyAlignment="1">
      <alignment horizontal="center" vertical="center"/>
    </xf>
    <xf numFmtId="0" fontId="40" fillId="23" borderId="41" xfId="8" applyFont="1" applyFill="1" applyBorder="1" applyAlignment="1">
      <alignment horizontal="center" vertical="center"/>
    </xf>
    <xf numFmtId="0" fontId="104" fillId="23" borderId="54" xfId="8" applyFont="1" applyFill="1" applyBorder="1" applyAlignment="1">
      <alignment horizontal="center" vertical="center"/>
    </xf>
    <xf numFmtId="0" fontId="104" fillId="23" borderId="45" xfId="8" applyFont="1" applyFill="1" applyBorder="1" applyAlignment="1">
      <alignment horizontal="center" vertical="center"/>
    </xf>
    <xf numFmtId="0" fontId="106" fillId="23" borderId="41" xfId="8" applyFont="1" applyFill="1" applyBorder="1" applyAlignment="1">
      <alignment horizontal="center" vertical="center"/>
    </xf>
    <xf numFmtId="0" fontId="44" fillId="26" borderId="11" xfId="0" applyFont="1" applyFill="1" applyBorder="1" applyAlignment="1">
      <alignment horizontal="center"/>
    </xf>
    <xf numFmtId="0" fontId="45" fillId="27" borderId="11" xfId="0" applyFont="1" applyFill="1" applyBorder="1" applyAlignment="1">
      <alignment horizontal="center"/>
    </xf>
    <xf numFmtId="0" fontId="107" fillId="3" borderId="0" xfId="0" applyFont="1" applyFill="1" applyAlignment="1">
      <alignment vertical="center"/>
    </xf>
    <xf numFmtId="0" fontId="93" fillId="3" borderId="14" xfId="0" applyFont="1" applyFill="1" applyBorder="1"/>
    <xf numFmtId="0" fontId="0" fillId="3" borderId="15" xfId="0" applyFill="1" applyBorder="1"/>
    <xf numFmtId="0" fontId="93" fillId="3" borderId="15" xfId="0" applyFont="1" applyFill="1" applyBorder="1"/>
    <xf numFmtId="0" fontId="96" fillId="3" borderId="7" xfId="0" applyFont="1" applyFill="1" applyBorder="1"/>
    <xf numFmtId="0" fontId="11" fillId="3" borderId="0" xfId="0" applyFont="1" applyFill="1" applyBorder="1"/>
    <xf numFmtId="0" fontId="96" fillId="3" borderId="0" xfId="0" applyFont="1" applyFill="1" applyAlignment="1">
      <alignment vertical="center"/>
    </xf>
    <xf numFmtId="0" fontId="11" fillId="3" borderId="7" xfId="0" applyFont="1" applyFill="1" applyBorder="1"/>
    <xf numFmtId="0" fontId="11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0" fillId="3" borderId="0" xfId="0" applyFill="1" applyBorder="1"/>
    <xf numFmtId="0" fontId="1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9" xfId="0" applyFont="1" applyFill="1" applyBorder="1"/>
    <xf numFmtId="0" fontId="11" fillId="3" borderId="1" xfId="0" applyFont="1" applyFill="1" applyBorder="1"/>
    <xf numFmtId="0" fontId="0" fillId="3" borderId="12" xfId="0" applyFill="1" applyBorder="1"/>
    <xf numFmtId="0" fontId="11" fillId="3" borderId="8" xfId="0" applyFont="1" applyFill="1" applyBorder="1"/>
    <xf numFmtId="0" fontId="0" fillId="3" borderId="8" xfId="0" applyFill="1" applyBorder="1"/>
    <xf numFmtId="0" fontId="11" fillId="3" borderId="10" xfId="0" applyFont="1" applyFill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  <cellStyle name="Normal_PROTOKOLY" xfId="8" xr:uid="{CE676F6C-AB32-4A94-AF66-1AB25B2AD351}"/>
  </cellStyles>
  <dxfs count="870"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</dxfs>
  <tableStyles count="0" defaultTableStyle="TableStyleMedium9" defaultPivotStyle="PivotStyleMedium7"/>
  <colors>
    <mruColors>
      <color rgb="FF02CE15"/>
      <color rgb="FF9DEBF5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106680</xdr:colOff>
      <xdr:row>0</xdr:row>
      <xdr:rowOff>45721</xdr:rowOff>
    </xdr:from>
    <xdr:to>
      <xdr:col>42</xdr:col>
      <xdr:colOff>137160</xdr:colOff>
      <xdr:row>1</xdr:row>
      <xdr:rowOff>223689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FE7A6697-48F2-43FE-AA53-45BEEA26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5721"/>
          <a:ext cx="853440" cy="597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45720</xdr:rowOff>
    </xdr:from>
    <xdr:to>
      <xdr:col>4</xdr:col>
      <xdr:colOff>83820</xdr:colOff>
      <xdr:row>1</xdr:row>
      <xdr:rowOff>223688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73942EF-FC68-42B0-B4AC-5B86096E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853440" cy="597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28575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D3E53DA-A187-42F1-96A9-A68B47A6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19050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193F1D0-E51D-4D9F-8B63-44883005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38100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BFC46D7-9F78-43C9-95FB-16306A89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28575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4B0AB53C-D93F-4A34-8EB2-C748BE7B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38100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7F2705B-576C-42B2-8159-6DD7B637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7239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28575</xdr:rowOff>
    </xdr:to>
    <xdr:pic>
      <xdr:nvPicPr>
        <xdr:cNvPr id="3" name="Billede 7">
          <a:extLst>
            <a:ext uri="{FF2B5EF4-FFF2-40B4-BE49-F238E27FC236}">
              <a16:creationId xmlns:a16="http://schemas.microsoft.com/office/drawing/2014/main" id="{B29E1CD7-490E-4426-94BB-3EB9AA13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495" y="76200"/>
          <a:ext cx="1119144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38100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B1FDB1FF-B8C3-4C16-B663-FAB6626D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7239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28575</xdr:rowOff>
    </xdr:to>
    <xdr:pic>
      <xdr:nvPicPr>
        <xdr:cNvPr id="3" name="Billede 7">
          <a:extLst>
            <a:ext uri="{FF2B5EF4-FFF2-40B4-BE49-F238E27FC236}">
              <a16:creationId xmlns:a16="http://schemas.microsoft.com/office/drawing/2014/main" id="{F44BF384-0F33-41BA-B6AD-E80B0F0A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495" y="76200"/>
          <a:ext cx="1119144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38100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877B93CD-EBF9-4189-AD34-DEB49FF6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7239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28575</xdr:rowOff>
    </xdr:to>
    <xdr:pic>
      <xdr:nvPicPr>
        <xdr:cNvPr id="3" name="Billede 7">
          <a:extLst>
            <a:ext uri="{FF2B5EF4-FFF2-40B4-BE49-F238E27FC236}">
              <a16:creationId xmlns:a16="http://schemas.microsoft.com/office/drawing/2014/main" id="{AEAFCA83-EFDB-4904-BEBB-5A5F5716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495" y="76200"/>
          <a:ext cx="1119144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38100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ED5FF45-E1BC-4541-BF26-1D8856BD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7239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28575</xdr:rowOff>
    </xdr:to>
    <xdr:pic>
      <xdr:nvPicPr>
        <xdr:cNvPr id="3" name="Billede 7">
          <a:extLst>
            <a:ext uri="{FF2B5EF4-FFF2-40B4-BE49-F238E27FC236}">
              <a16:creationId xmlns:a16="http://schemas.microsoft.com/office/drawing/2014/main" id="{E8FB820A-A1D8-46F8-99F4-2EBF54FA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495" y="76200"/>
          <a:ext cx="1119144" cy="782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kontakt@vejlefaegteklub.dk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fk.sydjylland@g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Formand@ofk.dk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Formand@ofk.d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fk.sydjylland@gmail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0F43-06FE-4297-AA04-59E84B97AB7C}">
  <dimension ref="A1:AQ30"/>
  <sheetViews>
    <sheetView topLeftCell="A7" workbookViewId="0">
      <selection activeCell="AZ18" sqref="AZ18"/>
    </sheetView>
  </sheetViews>
  <sheetFormatPr defaultRowHeight="15.6"/>
  <cols>
    <col min="1" max="118" width="2.69921875" customWidth="1"/>
  </cols>
  <sheetData>
    <row r="1" spans="1:43" s="361" customFormat="1" ht="33" customHeight="1">
      <c r="A1" s="398" t="s">
        <v>248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</row>
    <row r="2" spans="1:43" s="361" customFormat="1" ht="18" customHeight="1">
      <c r="A2" s="399" t="s">
        <v>235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9"/>
    </row>
    <row r="3" spans="1:43" s="361" customFormat="1" ht="4.95" customHeight="1">
      <c r="A3" s="362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</row>
    <row r="4" spans="1:43">
      <c r="A4" s="400">
        <v>2021</v>
      </c>
      <c r="B4" s="401"/>
      <c r="C4" s="378" t="s">
        <v>232</v>
      </c>
      <c r="D4" s="379"/>
      <c r="E4" s="379"/>
      <c r="F4" s="379"/>
      <c r="G4" s="380" t="s">
        <v>236</v>
      </c>
      <c r="H4" s="379"/>
      <c r="I4" s="380"/>
      <c r="J4" s="379"/>
      <c r="K4" s="379"/>
      <c r="L4" s="379"/>
      <c r="M4" s="379"/>
      <c r="N4" s="379"/>
      <c r="O4" s="381"/>
      <c r="P4" s="378" t="s">
        <v>233</v>
      </c>
      <c r="Q4" s="379"/>
      <c r="R4" s="379"/>
      <c r="S4" s="379"/>
      <c r="T4" s="380" t="s">
        <v>249</v>
      </c>
      <c r="U4" s="379"/>
      <c r="V4" s="380"/>
      <c r="W4" s="379"/>
      <c r="X4" s="379"/>
      <c r="Y4" s="379"/>
      <c r="Z4" s="379"/>
      <c r="AA4" s="379"/>
      <c r="AB4" s="381"/>
      <c r="AC4" s="378" t="s">
        <v>234</v>
      </c>
      <c r="AD4" s="379"/>
      <c r="AE4" s="379"/>
      <c r="AF4" s="379"/>
      <c r="AG4" s="380" t="s">
        <v>237</v>
      </c>
      <c r="AH4" s="379"/>
      <c r="AI4" s="380"/>
      <c r="AJ4" s="379"/>
      <c r="AK4" s="379"/>
      <c r="AL4" s="379"/>
      <c r="AM4" s="379"/>
      <c r="AN4" s="379"/>
      <c r="AO4" s="381"/>
      <c r="AP4" s="400">
        <f>A4</f>
        <v>2021</v>
      </c>
      <c r="AQ4" s="401"/>
    </row>
    <row r="5" spans="1:43">
      <c r="A5" s="402"/>
      <c r="B5" s="403"/>
      <c r="C5" s="382" t="s">
        <v>3</v>
      </c>
      <c r="D5" s="383"/>
      <c r="E5" s="383"/>
      <c r="F5" s="383"/>
      <c r="G5" s="384" t="s">
        <v>101</v>
      </c>
      <c r="H5" s="383"/>
      <c r="I5" s="383"/>
      <c r="J5" s="383"/>
      <c r="K5" s="383"/>
      <c r="L5" s="383"/>
      <c r="M5" s="383"/>
      <c r="N5" s="383"/>
      <c r="O5" s="385"/>
      <c r="P5" s="382" t="s">
        <v>3</v>
      </c>
      <c r="Q5" s="383"/>
      <c r="R5" s="383"/>
      <c r="S5" s="383"/>
      <c r="T5" s="384" t="s">
        <v>255</v>
      </c>
      <c r="U5" s="383"/>
      <c r="V5" s="383"/>
      <c r="W5" s="383"/>
      <c r="X5" s="383"/>
      <c r="Y5" s="383"/>
      <c r="Z5" s="383"/>
      <c r="AA5" s="383"/>
      <c r="AB5" s="385"/>
      <c r="AC5" s="382" t="s">
        <v>3</v>
      </c>
      <c r="AD5" s="383"/>
      <c r="AE5" s="383"/>
      <c r="AF5" s="383"/>
      <c r="AG5" s="396" t="s">
        <v>95</v>
      </c>
      <c r="AH5" s="383"/>
      <c r="AI5" s="383"/>
      <c r="AJ5" s="383"/>
      <c r="AK5" s="383"/>
      <c r="AL5" s="383"/>
      <c r="AM5" s="383"/>
      <c r="AN5" s="383"/>
      <c r="AO5" s="385"/>
      <c r="AP5" s="402"/>
      <c r="AQ5" s="403"/>
    </row>
    <row r="6" spans="1:43" ht="15.6" customHeight="1">
      <c r="A6" s="402"/>
      <c r="B6" s="403"/>
      <c r="C6" s="386"/>
      <c r="D6" s="383"/>
      <c r="E6" s="383"/>
      <c r="F6" s="383"/>
      <c r="G6" s="384" t="s">
        <v>99</v>
      </c>
      <c r="H6" s="383"/>
      <c r="I6" s="383"/>
      <c r="J6" s="383"/>
      <c r="K6" s="383"/>
      <c r="L6" s="383"/>
      <c r="M6" s="383"/>
      <c r="N6" s="383"/>
      <c r="O6" s="385"/>
      <c r="P6" s="386"/>
      <c r="Q6" s="383"/>
      <c r="R6" s="383"/>
      <c r="S6" s="383"/>
      <c r="T6" s="384" t="s">
        <v>256</v>
      </c>
      <c r="U6" s="383"/>
      <c r="V6" s="383"/>
      <c r="W6" s="383"/>
      <c r="X6" s="383"/>
      <c r="Y6" s="383"/>
      <c r="Z6" s="383"/>
      <c r="AA6" s="383"/>
      <c r="AB6" s="385"/>
      <c r="AC6" s="386"/>
      <c r="AD6" s="383"/>
      <c r="AE6" s="383"/>
      <c r="AF6" s="383"/>
      <c r="AG6" s="396" t="s">
        <v>94</v>
      </c>
      <c r="AH6" s="383"/>
      <c r="AI6" s="383"/>
      <c r="AJ6" s="383"/>
      <c r="AK6" s="383"/>
      <c r="AL6" s="383"/>
      <c r="AM6" s="383"/>
      <c r="AN6" s="383"/>
      <c r="AO6" s="385"/>
      <c r="AP6" s="402"/>
      <c r="AQ6" s="403"/>
    </row>
    <row r="7" spans="1:43">
      <c r="A7" s="402"/>
      <c r="B7" s="403"/>
      <c r="C7" s="386"/>
      <c r="D7" s="383"/>
      <c r="E7" s="383"/>
      <c r="F7" s="383"/>
      <c r="G7" s="384" t="s">
        <v>100</v>
      </c>
      <c r="H7" s="383"/>
      <c r="I7" s="383"/>
      <c r="J7" s="383"/>
      <c r="K7" s="383"/>
      <c r="L7" s="383"/>
      <c r="M7" s="383"/>
      <c r="N7" s="383"/>
      <c r="O7" s="385"/>
      <c r="P7" s="386"/>
      <c r="Q7" s="383"/>
      <c r="R7" s="383"/>
      <c r="S7" s="383"/>
      <c r="T7" s="384" t="s">
        <v>257</v>
      </c>
      <c r="U7" s="383"/>
      <c r="V7" s="383"/>
      <c r="W7" s="383"/>
      <c r="X7" s="383"/>
      <c r="Y7" s="383"/>
      <c r="Z7" s="383"/>
      <c r="AA7" s="383"/>
      <c r="AB7" s="385"/>
      <c r="AC7" s="386"/>
      <c r="AD7" s="383"/>
      <c r="AE7" s="383"/>
      <c r="AF7" s="383"/>
      <c r="AG7" s="397" t="s">
        <v>93</v>
      </c>
      <c r="AH7" s="383"/>
      <c r="AI7" s="383"/>
      <c r="AJ7" s="383"/>
      <c r="AK7" s="383"/>
      <c r="AL7" s="383"/>
      <c r="AM7" s="383"/>
      <c r="AN7" s="383"/>
      <c r="AO7" s="385"/>
      <c r="AP7" s="402"/>
      <c r="AQ7" s="403"/>
    </row>
    <row r="8" spans="1:43">
      <c r="A8" s="402"/>
      <c r="B8" s="403"/>
      <c r="C8" s="384"/>
      <c r="D8" s="384"/>
      <c r="E8" s="383"/>
      <c r="F8" s="383"/>
      <c r="G8" s="384"/>
      <c r="H8" s="383"/>
      <c r="I8" s="384"/>
      <c r="J8" s="383"/>
      <c r="K8" s="383"/>
      <c r="L8" s="383"/>
      <c r="M8" s="383"/>
      <c r="N8" s="383"/>
      <c r="O8" s="385"/>
      <c r="P8" s="384"/>
      <c r="Q8" s="384"/>
      <c r="R8" s="383"/>
      <c r="S8" s="383"/>
      <c r="T8" s="384"/>
      <c r="U8" s="383"/>
      <c r="V8" s="384"/>
      <c r="W8" s="383"/>
      <c r="X8" s="383"/>
      <c r="Y8" s="383"/>
      <c r="Z8" s="383"/>
      <c r="AA8" s="383"/>
      <c r="AB8" s="385"/>
      <c r="AC8" s="384"/>
      <c r="AD8" s="384"/>
      <c r="AE8" s="383"/>
      <c r="AF8" s="383"/>
      <c r="AG8" s="384"/>
      <c r="AH8" s="383"/>
      <c r="AI8" s="384"/>
      <c r="AJ8" s="383"/>
      <c r="AK8" s="383"/>
      <c r="AL8" s="383"/>
      <c r="AM8" s="383"/>
      <c r="AN8" s="383"/>
      <c r="AO8" s="385"/>
      <c r="AP8" s="402"/>
      <c r="AQ8" s="403"/>
    </row>
    <row r="9" spans="1:43">
      <c r="A9" s="402"/>
      <c r="B9" s="403"/>
      <c r="C9" s="387" t="s">
        <v>246</v>
      </c>
      <c r="D9" s="384"/>
      <c r="E9" s="383"/>
      <c r="F9" s="383"/>
      <c r="G9" s="384" t="s">
        <v>91</v>
      </c>
      <c r="H9" s="383"/>
      <c r="I9" s="384"/>
      <c r="J9" s="383"/>
      <c r="K9" s="383"/>
      <c r="L9" s="383"/>
      <c r="M9" s="383"/>
      <c r="N9" s="383"/>
      <c r="O9" s="385"/>
      <c r="P9" s="387" t="s">
        <v>246</v>
      </c>
      <c r="Q9" s="384"/>
      <c r="R9" s="383"/>
      <c r="S9" s="383"/>
      <c r="T9" s="384" t="s">
        <v>53</v>
      </c>
      <c r="U9" s="383"/>
      <c r="V9" s="384"/>
      <c r="W9" s="383"/>
      <c r="X9" s="383"/>
      <c r="Y9" s="383"/>
      <c r="Z9" s="383"/>
      <c r="AA9" s="383"/>
      <c r="AB9" s="385"/>
      <c r="AC9" s="387" t="s">
        <v>246</v>
      </c>
      <c r="AD9" s="384"/>
      <c r="AE9" s="383"/>
      <c r="AF9" s="383"/>
      <c r="AG9" s="384" t="s">
        <v>258</v>
      </c>
      <c r="AH9" s="383"/>
      <c r="AI9" s="384"/>
      <c r="AJ9" s="383"/>
      <c r="AK9" s="383"/>
      <c r="AL9" s="383"/>
      <c r="AM9" s="383"/>
      <c r="AN9" s="383"/>
      <c r="AO9" s="385"/>
      <c r="AP9" s="402"/>
      <c r="AQ9" s="403"/>
    </row>
    <row r="10" spans="1:43">
      <c r="A10" s="402"/>
      <c r="B10" s="403"/>
      <c r="C10" s="384"/>
      <c r="D10" s="384"/>
      <c r="E10" s="383"/>
      <c r="F10" s="383"/>
      <c r="G10" s="384"/>
      <c r="H10" s="383"/>
      <c r="I10" s="384"/>
      <c r="J10" s="383"/>
      <c r="K10" s="383"/>
      <c r="L10" s="383"/>
      <c r="M10" s="383"/>
      <c r="N10" s="383"/>
      <c r="O10" s="385"/>
      <c r="P10" s="384"/>
      <c r="Q10" s="384"/>
      <c r="R10" s="383"/>
      <c r="S10" s="383"/>
      <c r="T10" s="384"/>
      <c r="U10" s="383"/>
      <c r="V10" s="384"/>
      <c r="W10" s="383"/>
      <c r="X10" s="383"/>
      <c r="Y10" s="383"/>
      <c r="Z10" s="383"/>
      <c r="AA10" s="383"/>
      <c r="AB10" s="385"/>
      <c r="AC10" s="384"/>
      <c r="AD10" s="384"/>
      <c r="AE10" s="383"/>
      <c r="AF10" s="383"/>
      <c r="AG10" s="384"/>
      <c r="AH10" s="383"/>
      <c r="AI10" s="384"/>
      <c r="AJ10" s="383"/>
      <c r="AK10" s="383"/>
      <c r="AL10" s="383"/>
      <c r="AM10" s="383"/>
      <c r="AN10" s="383"/>
      <c r="AO10" s="385"/>
      <c r="AP10" s="402"/>
      <c r="AQ10" s="403"/>
    </row>
    <row r="11" spans="1:43">
      <c r="A11" s="402"/>
      <c r="B11" s="403"/>
      <c r="C11" s="384"/>
      <c r="D11" s="384"/>
      <c r="E11" s="383"/>
      <c r="F11" s="383"/>
      <c r="G11" s="388" t="s">
        <v>183</v>
      </c>
      <c r="H11" s="383"/>
      <c r="I11" s="383"/>
      <c r="J11" s="383"/>
      <c r="K11" s="383"/>
      <c r="L11" s="383"/>
      <c r="M11" s="383"/>
      <c r="N11" s="383"/>
      <c r="O11" s="385"/>
      <c r="P11" s="384"/>
      <c r="Q11" s="384"/>
      <c r="R11" s="383"/>
      <c r="S11" s="383"/>
      <c r="T11" s="388" t="s">
        <v>183</v>
      </c>
      <c r="U11" s="383"/>
      <c r="V11" s="383"/>
      <c r="W11" s="383"/>
      <c r="X11" s="383"/>
      <c r="Y11" s="383"/>
      <c r="Z11" s="383"/>
      <c r="AA11" s="383"/>
      <c r="AB11" s="385"/>
      <c r="AC11" s="384"/>
      <c r="AD11" s="384"/>
      <c r="AE11" s="383"/>
      <c r="AF11" s="383"/>
      <c r="AG11" s="388" t="s">
        <v>183</v>
      </c>
      <c r="AH11" s="383"/>
      <c r="AI11" s="383"/>
      <c r="AJ11" s="383"/>
      <c r="AK11" s="383"/>
      <c r="AL11" s="383"/>
      <c r="AM11" s="383"/>
      <c r="AN11" s="383"/>
      <c r="AO11" s="385"/>
      <c r="AP11" s="402"/>
      <c r="AQ11" s="403"/>
    </row>
    <row r="12" spans="1:43">
      <c r="A12" s="402"/>
      <c r="B12" s="403"/>
      <c r="C12" s="384" t="s">
        <v>5</v>
      </c>
      <c r="D12" s="384"/>
      <c r="E12" s="383"/>
      <c r="F12" s="383"/>
      <c r="G12" s="384" t="s">
        <v>184</v>
      </c>
      <c r="H12" s="389"/>
      <c r="I12" s="389"/>
      <c r="J12" s="389"/>
      <c r="K12" s="389"/>
      <c r="L12" s="389"/>
      <c r="M12" s="389"/>
      <c r="N12" s="389"/>
      <c r="O12" s="390"/>
      <c r="P12" s="384" t="s">
        <v>5</v>
      </c>
      <c r="Q12" s="384"/>
      <c r="R12" s="383"/>
      <c r="S12" s="383"/>
      <c r="T12" s="384" t="s">
        <v>184</v>
      </c>
      <c r="U12" s="389"/>
      <c r="V12" s="389"/>
      <c r="W12" s="389"/>
      <c r="X12" s="389"/>
      <c r="Y12" s="389"/>
      <c r="Z12" s="389"/>
      <c r="AA12" s="389"/>
      <c r="AB12" s="390"/>
      <c r="AC12" s="384" t="s">
        <v>5</v>
      </c>
      <c r="AD12" s="384"/>
      <c r="AE12" s="383"/>
      <c r="AF12" s="383"/>
      <c r="AG12" s="384" t="s">
        <v>184</v>
      </c>
      <c r="AH12" s="389"/>
      <c r="AI12" s="389"/>
      <c r="AJ12" s="389"/>
      <c r="AK12" s="389"/>
      <c r="AL12" s="389"/>
      <c r="AM12" s="389"/>
      <c r="AN12" s="389"/>
      <c r="AO12" s="390"/>
      <c r="AP12" s="402"/>
      <c r="AQ12" s="403"/>
    </row>
    <row r="13" spans="1:43">
      <c r="A13" s="402"/>
      <c r="B13" s="403"/>
      <c r="C13" s="384" t="s">
        <v>1</v>
      </c>
      <c r="D13" s="384"/>
      <c r="E13" s="383"/>
      <c r="F13" s="383"/>
      <c r="G13" s="384" t="s">
        <v>6</v>
      </c>
      <c r="H13" s="389"/>
      <c r="I13" s="389"/>
      <c r="J13" s="389"/>
      <c r="K13" s="389"/>
      <c r="L13" s="389"/>
      <c r="M13" s="389"/>
      <c r="N13" s="389"/>
      <c r="O13" s="390"/>
      <c r="P13" s="384" t="s">
        <v>1</v>
      </c>
      <c r="Q13" s="384"/>
      <c r="R13" s="383"/>
      <c r="S13" s="383"/>
      <c r="T13" s="384" t="s">
        <v>6</v>
      </c>
      <c r="U13" s="389"/>
      <c r="V13" s="389"/>
      <c r="W13" s="389"/>
      <c r="X13" s="389"/>
      <c r="Y13" s="389"/>
      <c r="Z13" s="389"/>
      <c r="AA13" s="389"/>
      <c r="AB13" s="390"/>
      <c r="AC13" s="384" t="s">
        <v>1</v>
      </c>
      <c r="AD13" s="384"/>
      <c r="AE13" s="383"/>
      <c r="AF13" s="383"/>
      <c r="AG13" s="384" t="s">
        <v>6</v>
      </c>
      <c r="AH13" s="389"/>
      <c r="AI13" s="389"/>
      <c r="AJ13" s="389"/>
      <c r="AK13" s="389"/>
      <c r="AL13" s="389"/>
      <c r="AM13" s="389"/>
      <c r="AN13" s="389"/>
      <c r="AO13" s="390"/>
      <c r="AP13" s="402"/>
      <c r="AQ13" s="403"/>
    </row>
    <row r="14" spans="1:43">
      <c r="A14" s="402"/>
      <c r="B14" s="403"/>
      <c r="C14" s="386"/>
      <c r="D14" s="383"/>
      <c r="E14" s="383"/>
      <c r="F14" s="383"/>
      <c r="G14" s="391" t="s">
        <v>83</v>
      </c>
      <c r="H14" s="389"/>
      <c r="I14" s="389"/>
      <c r="J14" s="389"/>
      <c r="K14" s="389"/>
      <c r="L14" s="389"/>
      <c r="M14" s="389"/>
      <c r="N14" s="389"/>
      <c r="O14" s="390"/>
      <c r="P14" s="386"/>
      <c r="Q14" s="383"/>
      <c r="R14" s="383"/>
      <c r="S14" s="383"/>
      <c r="T14" s="391" t="s">
        <v>83</v>
      </c>
      <c r="U14" s="389"/>
      <c r="V14" s="389"/>
      <c r="W14" s="389"/>
      <c r="X14" s="389"/>
      <c r="Y14" s="389"/>
      <c r="Z14" s="389"/>
      <c r="AA14" s="389"/>
      <c r="AB14" s="390"/>
      <c r="AC14" s="386"/>
      <c r="AD14" s="383"/>
      <c r="AE14" s="383"/>
      <c r="AF14" s="383"/>
      <c r="AG14" s="391" t="s">
        <v>83</v>
      </c>
      <c r="AH14" s="389"/>
      <c r="AI14" s="389"/>
      <c r="AJ14" s="389"/>
      <c r="AK14" s="389"/>
      <c r="AL14" s="389"/>
      <c r="AM14" s="389"/>
      <c r="AN14" s="389"/>
      <c r="AO14" s="390"/>
      <c r="AP14" s="402"/>
      <c r="AQ14" s="403"/>
    </row>
    <row r="15" spans="1:43">
      <c r="A15" s="402"/>
      <c r="B15" s="403"/>
      <c r="C15" s="386" t="s">
        <v>243</v>
      </c>
      <c r="D15" s="383"/>
      <c r="E15" s="383"/>
      <c r="F15" s="383"/>
      <c r="G15" s="392" t="s">
        <v>244</v>
      </c>
      <c r="H15" s="383"/>
      <c r="I15" s="383"/>
      <c r="J15" s="383"/>
      <c r="K15" s="383"/>
      <c r="L15" s="383"/>
      <c r="M15" s="383"/>
      <c r="N15" s="383"/>
      <c r="O15" s="385"/>
      <c r="P15" s="386" t="s">
        <v>243</v>
      </c>
      <c r="Q15" s="383"/>
      <c r="R15" s="383"/>
      <c r="S15" s="383"/>
      <c r="T15" s="392" t="s">
        <v>244</v>
      </c>
      <c r="U15" s="383"/>
      <c r="V15" s="383"/>
      <c r="W15" s="383"/>
      <c r="X15" s="383"/>
      <c r="Y15" s="383"/>
      <c r="Z15" s="383"/>
      <c r="AA15" s="383"/>
      <c r="AB15" s="385"/>
      <c r="AC15" s="386" t="s">
        <v>243</v>
      </c>
      <c r="AD15" s="383"/>
      <c r="AE15" s="383"/>
      <c r="AF15" s="383"/>
      <c r="AG15" s="392" t="s">
        <v>244</v>
      </c>
      <c r="AH15" s="383"/>
      <c r="AI15" s="383"/>
      <c r="AJ15" s="383"/>
      <c r="AK15" s="383"/>
      <c r="AL15" s="383"/>
      <c r="AM15" s="383"/>
      <c r="AN15" s="383"/>
      <c r="AO15" s="385"/>
      <c r="AP15" s="402"/>
      <c r="AQ15" s="403"/>
    </row>
    <row r="16" spans="1:43">
      <c r="A16" s="404"/>
      <c r="B16" s="405"/>
      <c r="C16" s="393"/>
      <c r="D16" s="394"/>
      <c r="E16" s="394"/>
      <c r="F16" s="394"/>
      <c r="G16" s="394" t="s">
        <v>245</v>
      </c>
      <c r="H16" s="394"/>
      <c r="I16" s="394"/>
      <c r="J16" s="394"/>
      <c r="K16" s="394"/>
      <c r="L16" s="394"/>
      <c r="M16" s="394"/>
      <c r="N16" s="394"/>
      <c r="O16" s="395"/>
      <c r="P16" s="393"/>
      <c r="Q16" s="394"/>
      <c r="R16" s="394"/>
      <c r="S16" s="394"/>
      <c r="T16" s="394" t="s">
        <v>245</v>
      </c>
      <c r="U16" s="394"/>
      <c r="V16" s="394"/>
      <c r="W16" s="394"/>
      <c r="X16" s="394"/>
      <c r="Y16" s="394"/>
      <c r="Z16" s="394"/>
      <c r="AA16" s="394"/>
      <c r="AB16" s="395"/>
      <c r="AC16" s="393"/>
      <c r="AD16" s="394"/>
      <c r="AE16" s="394"/>
      <c r="AF16" s="394"/>
      <c r="AG16" s="394" t="s">
        <v>245</v>
      </c>
      <c r="AH16" s="394"/>
      <c r="AI16" s="394"/>
      <c r="AJ16" s="394"/>
      <c r="AK16" s="394"/>
      <c r="AL16" s="394"/>
      <c r="AM16" s="394"/>
      <c r="AN16" s="394"/>
      <c r="AO16" s="395"/>
      <c r="AP16" s="404"/>
      <c r="AQ16" s="405"/>
    </row>
    <row r="17" spans="1:43" ht="4.95" customHeight="1">
      <c r="A17" s="363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</row>
    <row r="18" spans="1:43">
      <c r="A18" s="400">
        <v>2022</v>
      </c>
      <c r="B18" s="401"/>
      <c r="C18" s="420" t="s">
        <v>238</v>
      </c>
      <c r="D18" s="421"/>
      <c r="E18" s="421"/>
      <c r="F18" s="421"/>
      <c r="G18" s="422" t="s">
        <v>304</v>
      </c>
      <c r="H18" s="421"/>
      <c r="I18" s="422"/>
      <c r="J18" s="421"/>
      <c r="K18" s="421"/>
      <c r="L18" s="421"/>
      <c r="M18" s="421"/>
      <c r="N18" s="421"/>
      <c r="O18" s="423"/>
      <c r="P18" s="378" t="s">
        <v>239</v>
      </c>
      <c r="Q18" s="379"/>
      <c r="R18" s="379"/>
      <c r="S18" s="379"/>
      <c r="T18" s="380" t="s">
        <v>241</v>
      </c>
      <c r="U18" s="379"/>
      <c r="V18" s="380"/>
      <c r="W18" s="379"/>
      <c r="X18" s="379"/>
      <c r="Y18" s="379"/>
      <c r="Z18" s="379"/>
      <c r="AA18" s="379"/>
      <c r="AB18" s="381"/>
      <c r="AC18" s="594" t="s">
        <v>240</v>
      </c>
      <c r="AD18" s="595"/>
      <c r="AE18" s="595"/>
      <c r="AF18" s="595"/>
      <c r="AG18" s="596" t="s">
        <v>242</v>
      </c>
      <c r="AH18" s="595"/>
      <c r="AI18" s="596"/>
      <c r="AJ18" s="595"/>
      <c r="AK18" s="595"/>
      <c r="AL18" s="595"/>
      <c r="AM18" s="595"/>
      <c r="AN18" s="595"/>
      <c r="AO18" s="608"/>
      <c r="AP18" s="400">
        <f>A18</f>
        <v>2022</v>
      </c>
      <c r="AQ18" s="401"/>
    </row>
    <row r="19" spans="1:43">
      <c r="A19" s="402"/>
      <c r="B19" s="403"/>
      <c r="C19" s="424" t="s">
        <v>3</v>
      </c>
      <c r="D19" s="425"/>
      <c r="E19" s="425"/>
      <c r="F19" s="425"/>
      <c r="G19" s="426" t="s">
        <v>247</v>
      </c>
      <c r="H19" s="425"/>
      <c r="I19" s="425"/>
      <c r="J19" s="425"/>
      <c r="K19" s="425"/>
      <c r="L19" s="425"/>
      <c r="M19" s="425"/>
      <c r="N19" s="425"/>
      <c r="O19" s="427"/>
      <c r="P19" s="382" t="s">
        <v>3</v>
      </c>
      <c r="Q19" s="383"/>
      <c r="R19" s="383"/>
      <c r="S19" s="383"/>
      <c r="T19" s="396" t="s">
        <v>95</v>
      </c>
      <c r="U19" s="383"/>
      <c r="V19" s="383"/>
      <c r="W19" s="383"/>
      <c r="X19" s="383"/>
      <c r="Y19" s="383"/>
      <c r="Z19" s="383"/>
      <c r="AA19" s="383"/>
      <c r="AB19" s="385"/>
      <c r="AC19" s="597" t="s">
        <v>3</v>
      </c>
      <c r="AD19" s="598"/>
      <c r="AE19" s="598"/>
      <c r="AF19" s="598"/>
      <c r="AG19" s="599" t="s">
        <v>302</v>
      </c>
      <c r="AH19" s="598"/>
      <c r="AI19" s="598"/>
      <c r="AJ19" s="598"/>
      <c r="AK19" s="598"/>
      <c r="AL19" s="598"/>
      <c r="AM19" s="598"/>
      <c r="AN19" s="598"/>
      <c r="AO19" s="609"/>
      <c r="AP19" s="402"/>
      <c r="AQ19" s="403"/>
    </row>
    <row r="20" spans="1:43">
      <c r="A20" s="402"/>
      <c r="B20" s="403"/>
      <c r="C20" s="428"/>
      <c r="D20" s="425"/>
      <c r="E20" s="425"/>
      <c r="F20" s="425"/>
      <c r="G20" s="426"/>
      <c r="H20" s="425"/>
      <c r="I20" s="425"/>
      <c r="J20" s="425"/>
      <c r="K20" s="425"/>
      <c r="L20" s="425"/>
      <c r="M20" s="425"/>
      <c r="N20" s="425"/>
      <c r="O20" s="427"/>
      <c r="P20" s="386"/>
      <c r="Q20" s="383"/>
      <c r="R20" s="383"/>
      <c r="S20" s="383"/>
      <c r="T20" s="396" t="s">
        <v>94</v>
      </c>
      <c r="U20" s="383"/>
      <c r="V20" s="383"/>
      <c r="W20" s="383"/>
      <c r="X20" s="383"/>
      <c r="Y20" s="383"/>
      <c r="Z20" s="383"/>
      <c r="AA20" s="383"/>
      <c r="AB20" s="385"/>
      <c r="AC20" s="600"/>
      <c r="AD20" s="598"/>
      <c r="AE20" s="598"/>
      <c r="AF20" s="598"/>
      <c r="AG20" s="601" t="s">
        <v>301</v>
      </c>
      <c r="AH20" s="598"/>
      <c r="AI20" s="598"/>
      <c r="AJ20" s="598"/>
      <c r="AK20" s="598"/>
      <c r="AL20" s="598"/>
      <c r="AM20" s="598"/>
      <c r="AN20" s="598"/>
      <c r="AO20" s="609"/>
      <c r="AP20" s="402"/>
      <c r="AQ20" s="403"/>
    </row>
    <row r="21" spans="1:43">
      <c r="A21" s="402"/>
      <c r="B21" s="403"/>
      <c r="C21" s="428"/>
      <c r="D21" s="425"/>
      <c r="E21" s="425"/>
      <c r="F21" s="425"/>
      <c r="G21" s="426" t="s">
        <v>254</v>
      </c>
      <c r="H21" s="425"/>
      <c r="I21" s="425"/>
      <c r="J21" s="425"/>
      <c r="K21" s="425"/>
      <c r="L21" s="425"/>
      <c r="M21" s="425"/>
      <c r="N21" s="425"/>
      <c r="O21" s="427"/>
      <c r="P21" s="386"/>
      <c r="Q21" s="383"/>
      <c r="R21" s="383"/>
      <c r="S21" s="383"/>
      <c r="T21" s="397" t="s">
        <v>93</v>
      </c>
      <c r="U21" s="383"/>
      <c r="V21" s="383"/>
      <c r="W21" s="383"/>
      <c r="X21" s="383"/>
      <c r="Y21" s="383"/>
      <c r="Z21" s="383"/>
      <c r="AA21" s="383"/>
      <c r="AB21" s="385"/>
      <c r="AC21" s="600"/>
      <c r="AD21" s="598"/>
      <c r="AE21" s="598"/>
      <c r="AF21" s="598"/>
      <c r="AG21" s="601" t="s">
        <v>285</v>
      </c>
      <c r="AH21" s="598"/>
      <c r="AI21" s="598"/>
      <c r="AJ21" s="598"/>
      <c r="AK21" s="598"/>
      <c r="AL21" s="598"/>
      <c r="AM21" s="598"/>
      <c r="AN21" s="598"/>
      <c r="AO21" s="609"/>
      <c r="AP21" s="402"/>
      <c r="AQ21" s="403"/>
    </row>
    <row r="22" spans="1:43">
      <c r="A22" s="402"/>
      <c r="B22" s="403"/>
      <c r="C22" s="426"/>
      <c r="D22" s="426"/>
      <c r="E22" s="425"/>
      <c r="F22" s="425"/>
      <c r="G22" s="426"/>
      <c r="H22" s="425"/>
      <c r="I22" s="426"/>
      <c r="J22" s="425"/>
      <c r="K22" s="425"/>
      <c r="L22" s="425"/>
      <c r="M22" s="425"/>
      <c r="N22" s="425"/>
      <c r="O22" s="427"/>
      <c r="P22" s="384"/>
      <c r="Q22" s="384"/>
      <c r="R22" s="383"/>
      <c r="S22" s="383"/>
      <c r="T22" s="384"/>
      <c r="U22" s="383"/>
      <c r="V22" s="384"/>
      <c r="W22" s="383"/>
      <c r="X22" s="383"/>
      <c r="Y22" s="383"/>
      <c r="Z22" s="383"/>
      <c r="AA22" s="383"/>
      <c r="AB22" s="385"/>
      <c r="AC22" s="601"/>
      <c r="AD22" s="601"/>
      <c r="AE22" s="598"/>
      <c r="AF22" s="598"/>
      <c r="AG22" s="601"/>
      <c r="AH22" s="598"/>
      <c r="AI22" s="601"/>
      <c r="AJ22" s="598"/>
      <c r="AK22" s="598"/>
      <c r="AL22" s="598"/>
      <c r="AM22" s="598"/>
      <c r="AN22" s="598"/>
      <c r="AO22" s="609"/>
      <c r="AP22" s="402"/>
      <c r="AQ22" s="403"/>
    </row>
    <row r="23" spans="1:43">
      <c r="A23" s="402"/>
      <c r="B23" s="403"/>
      <c r="C23" s="429" t="s">
        <v>246</v>
      </c>
      <c r="D23" s="426"/>
      <c r="E23" s="425"/>
      <c r="F23" s="425"/>
      <c r="G23" s="426" t="s">
        <v>85</v>
      </c>
      <c r="H23" s="425"/>
      <c r="I23" s="426"/>
      <c r="J23" s="425"/>
      <c r="K23" s="425"/>
      <c r="L23" s="425"/>
      <c r="M23" s="425"/>
      <c r="N23" s="425"/>
      <c r="O23" s="427"/>
      <c r="P23" s="387" t="s">
        <v>246</v>
      </c>
      <c r="Q23" s="384"/>
      <c r="R23" s="383"/>
      <c r="S23" s="383"/>
      <c r="T23" s="384" t="s">
        <v>258</v>
      </c>
      <c r="U23" s="383"/>
      <c r="V23" s="384"/>
      <c r="W23" s="383"/>
      <c r="X23" s="383"/>
      <c r="Y23" s="383"/>
      <c r="Z23" s="383"/>
      <c r="AA23" s="383"/>
      <c r="AB23" s="385"/>
      <c r="AC23" s="599" t="s">
        <v>246</v>
      </c>
      <c r="AD23" s="601"/>
      <c r="AE23" s="598"/>
      <c r="AF23" s="598"/>
      <c r="AG23" s="601" t="s">
        <v>53</v>
      </c>
      <c r="AH23" s="598"/>
      <c r="AI23" s="601"/>
      <c r="AJ23" s="598"/>
      <c r="AK23" s="598"/>
      <c r="AL23" s="598"/>
      <c r="AM23" s="598"/>
      <c r="AN23" s="598"/>
      <c r="AO23" s="609"/>
      <c r="AP23" s="402"/>
      <c r="AQ23" s="403"/>
    </row>
    <row r="24" spans="1:43">
      <c r="A24" s="402"/>
      <c r="B24" s="403"/>
      <c r="C24" s="426"/>
      <c r="D24" s="426"/>
      <c r="E24" s="425"/>
      <c r="F24" s="425"/>
      <c r="G24" s="426"/>
      <c r="H24" s="425"/>
      <c r="I24" s="426"/>
      <c r="J24" s="425"/>
      <c r="K24" s="425"/>
      <c r="L24" s="425"/>
      <c r="M24" s="425"/>
      <c r="N24" s="425"/>
      <c r="O24" s="427"/>
      <c r="P24" s="384"/>
      <c r="Q24" s="384"/>
      <c r="R24" s="383"/>
      <c r="S24" s="383"/>
      <c r="T24" s="384"/>
      <c r="U24" s="383"/>
      <c r="V24" s="384"/>
      <c r="W24" s="383"/>
      <c r="X24" s="383"/>
      <c r="Y24" s="383"/>
      <c r="Z24" s="383"/>
      <c r="AA24" s="383"/>
      <c r="AB24" s="385"/>
      <c r="AC24" s="601"/>
      <c r="AD24" s="601"/>
      <c r="AE24" s="598"/>
      <c r="AF24" s="598"/>
      <c r="AG24" s="601"/>
      <c r="AH24" s="598"/>
      <c r="AI24" s="601"/>
      <c r="AJ24" s="598"/>
      <c r="AK24" s="598"/>
      <c r="AL24" s="598"/>
      <c r="AM24" s="598"/>
      <c r="AN24" s="598"/>
      <c r="AO24" s="609"/>
      <c r="AP24" s="402"/>
      <c r="AQ24" s="403"/>
    </row>
    <row r="25" spans="1:43">
      <c r="A25" s="402"/>
      <c r="B25" s="403"/>
      <c r="C25" s="426"/>
      <c r="D25" s="426"/>
      <c r="E25" s="425"/>
      <c r="F25" s="425"/>
      <c r="G25" s="430" t="s">
        <v>183</v>
      </c>
      <c r="H25" s="425"/>
      <c r="I25" s="425"/>
      <c r="J25" s="425"/>
      <c r="K25" s="425"/>
      <c r="L25" s="425"/>
      <c r="M25" s="425"/>
      <c r="N25" s="425"/>
      <c r="O25" s="427"/>
      <c r="P25" s="384"/>
      <c r="Q25" s="384"/>
      <c r="R25" s="383"/>
      <c r="S25" s="383"/>
      <c r="T25" s="388" t="s">
        <v>183</v>
      </c>
      <c r="U25" s="383"/>
      <c r="V25" s="383"/>
      <c r="W25" s="383"/>
      <c r="X25" s="383"/>
      <c r="Y25" s="383"/>
      <c r="Z25" s="383"/>
      <c r="AA25" s="383"/>
      <c r="AB25" s="385"/>
      <c r="AC25" s="601"/>
      <c r="AD25" s="601"/>
      <c r="AE25" s="598"/>
      <c r="AF25" s="598"/>
      <c r="AG25" s="602" t="s">
        <v>183</v>
      </c>
      <c r="AH25" s="598"/>
      <c r="AI25" s="598"/>
      <c r="AJ25" s="598"/>
      <c r="AK25" s="598"/>
      <c r="AL25" s="598"/>
      <c r="AM25" s="598"/>
      <c r="AN25" s="598"/>
      <c r="AO25" s="609"/>
      <c r="AP25" s="402"/>
      <c r="AQ25" s="403"/>
    </row>
    <row r="26" spans="1:43">
      <c r="A26" s="402"/>
      <c r="B26" s="403"/>
      <c r="C26" s="426" t="s">
        <v>5</v>
      </c>
      <c r="D26" s="426"/>
      <c r="E26" s="425"/>
      <c r="F26" s="425"/>
      <c r="G26" s="426" t="s">
        <v>184</v>
      </c>
      <c r="H26" s="431"/>
      <c r="I26" s="431"/>
      <c r="J26" s="431"/>
      <c r="K26" s="431"/>
      <c r="L26" s="431"/>
      <c r="M26" s="431"/>
      <c r="N26" s="431"/>
      <c r="O26" s="432"/>
      <c r="P26" s="384" t="s">
        <v>5</v>
      </c>
      <c r="Q26" s="384"/>
      <c r="R26" s="383"/>
      <c r="S26" s="383"/>
      <c r="T26" s="384" t="s">
        <v>184</v>
      </c>
      <c r="U26" s="389"/>
      <c r="V26" s="389"/>
      <c r="W26" s="389"/>
      <c r="X26" s="389"/>
      <c r="Y26" s="389"/>
      <c r="Z26" s="389"/>
      <c r="AA26" s="389"/>
      <c r="AB26" s="390"/>
      <c r="AC26" s="601" t="s">
        <v>5</v>
      </c>
      <c r="AD26" s="601"/>
      <c r="AE26" s="598"/>
      <c r="AF26" s="598"/>
      <c r="AG26" s="601" t="s">
        <v>184</v>
      </c>
      <c r="AH26" s="603"/>
      <c r="AI26" s="603"/>
      <c r="AJ26" s="603"/>
      <c r="AK26" s="603"/>
      <c r="AL26" s="603"/>
      <c r="AM26" s="603"/>
      <c r="AN26" s="603"/>
      <c r="AO26" s="610"/>
      <c r="AP26" s="402"/>
      <c r="AQ26" s="403"/>
    </row>
    <row r="27" spans="1:43">
      <c r="A27" s="402"/>
      <c r="B27" s="403"/>
      <c r="C27" s="426" t="s">
        <v>1</v>
      </c>
      <c r="D27" s="426"/>
      <c r="E27" s="425"/>
      <c r="F27" s="425"/>
      <c r="G27" s="426" t="s">
        <v>6</v>
      </c>
      <c r="H27" s="431"/>
      <c r="I27" s="431"/>
      <c r="J27" s="431"/>
      <c r="K27" s="431"/>
      <c r="L27" s="431"/>
      <c r="M27" s="431"/>
      <c r="N27" s="431"/>
      <c r="O27" s="432"/>
      <c r="P27" s="384" t="s">
        <v>1</v>
      </c>
      <c r="Q27" s="384"/>
      <c r="R27" s="383"/>
      <c r="S27" s="383"/>
      <c r="T27" s="384" t="s">
        <v>6</v>
      </c>
      <c r="U27" s="389"/>
      <c r="V27" s="389"/>
      <c r="W27" s="389"/>
      <c r="X27" s="389"/>
      <c r="Y27" s="389"/>
      <c r="Z27" s="389"/>
      <c r="AA27" s="389"/>
      <c r="AB27" s="390"/>
      <c r="AC27" s="601" t="s">
        <v>1</v>
      </c>
      <c r="AD27" s="601"/>
      <c r="AE27" s="598"/>
      <c r="AF27" s="598"/>
      <c r="AG27" s="601" t="s">
        <v>6</v>
      </c>
      <c r="AH27" s="603"/>
      <c r="AI27" s="603"/>
      <c r="AJ27" s="603"/>
      <c r="AK27" s="603"/>
      <c r="AL27" s="603"/>
      <c r="AM27" s="603"/>
      <c r="AN27" s="603"/>
      <c r="AO27" s="610"/>
      <c r="AP27" s="402"/>
      <c r="AQ27" s="403"/>
    </row>
    <row r="28" spans="1:43">
      <c r="A28" s="402"/>
      <c r="B28" s="403"/>
      <c r="C28" s="428"/>
      <c r="D28" s="425"/>
      <c r="E28" s="425"/>
      <c r="F28" s="425"/>
      <c r="G28" s="433" t="s">
        <v>83</v>
      </c>
      <c r="H28" s="431"/>
      <c r="I28" s="431"/>
      <c r="J28" s="431"/>
      <c r="K28" s="431"/>
      <c r="L28" s="431"/>
      <c r="M28" s="431"/>
      <c r="N28" s="431"/>
      <c r="O28" s="432"/>
      <c r="P28" s="386"/>
      <c r="Q28" s="383"/>
      <c r="R28" s="383"/>
      <c r="S28" s="383"/>
      <c r="T28" s="391" t="s">
        <v>83</v>
      </c>
      <c r="U28" s="389"/>
      <c r="V28" s="389"/>
      <c r="W28" s="389"/>
      <c r="X28" s="389"/>
      <c r="Y28" s="389"/>
      <c r="Z28" s="389"/>
      <c r="AA28" s="389"/>
      <c r="AB28" s="390"/>
      <c r="AC28" s="600"/>
      <c r="AD28" s="598"/>
      <c r="AE28" s="598"/>
      <c r="AF28" s="598"/>
      <c r="AG28" s="604" t="s">
        <v>83</v>
      </c>
      <c r="AH28" s="603"/>
      <c r="AI28" s="603"/>
      <c r="AJ28" s="603"/>
      <c r="AK28" s="603"/>
      <c r="AL28" s="603"/>
      <c r="AM28" s="603"/>
      <c r="AN28" s="603"/>
      <c r="AO28" s="610"/>
      <c r="AP28" s="402"/>
      <c r="AQ28" s="403"/>
    </row>
    <row r="29" spans="1:43">
      <c r="A29" s="402"/>
      <c r="B29" s="403"/>
      <c r="C29" s="428" t="s">
        <v>243</v>
      </c>
      <c r="D29" s="425"/>
      <c r="E29" s="425"/>
      <c r="F29" s="425"/>
      <c r="G29" s="434" t="s">
        <v>244</v>
      </c>
      <c r="H29" s="425"/>
      <c r="I29" s="425"/>
      <c r="J29" s="425"/>
      <c r="K29" s="425"/>
      <c r="L29" s="425"/>
      <c r="M29" s="425"/>
      <c r="N29" s="425"/>
      <c r="O29" s="427"/>
      <c r="P29" s="386" t="s">
        <v>243</v>
      </c>
      <c r="Q29" s="383"/>
      <c r="R29" s="383"/>
      <c r="S29" s="383"/>
      <c r="T29" s="392" t="s">
        <v>244</v>
      </c>
      <c r="U29" s="383"/>
      <c r="V29" s="383"/>
      <c r="W29" s="383"/>
      <c r="X29" s="383"/>
      <c r="Y29" s="383"/>
      <c r="Z29" s="383"/>
      <c r="AA29" s="383"/>
      <c r="AB29" s="385"/>
      <c r="AC29" s="600" t="s">
        <v>243</v>
      </c>
      <c r="AD29" s="598"/>
      <c r="AE29" s="598"/>
      <c r="AF29" s="598"/>
      <c r="AG29" s="605" t="s">
        <v>244</v>
      </c>
      <c r="AH29" s="598"/>
      <c r="AI29" s="598"/>
      <c r="AJ29" s="598"/>
      <c r="AK29" s="598"/>
      <c r="AL29" s="598"/>
      <c r="AM29" s="598"/>
      <c r="AN29" s="598"/>
      <c r="AO29" s="609"/>
      <c r="AP29" s="402"/>
      <c r="AQ29" s="403"/>
    </row>
    <row r="30" spans="1:43">
      <c r="A30" s="404"/>
      <c r="B30" s="405"/>
      <c r="C30" s="435"/>
      <c r="D30" s="436"/>
      <c r="E30" s="436"/>
      <c r="F30" s="436"/>
      <c r="G30" s="436" t="s">
        <v>245</v>
      </c>
      <c r="H30" s="436"/>
      <c r="I30" s="436"/>
      <c r="J30" s="436"/>
      <c r="K30" s="436"/>
      <c r="L30" s="436"/>
      <c r="M30" s="436"/>
      <c r="N30" s="436"/>
      <c r="O30" s="437"/>
      <c r="P30" s="393"/>
      <c r="Q30" s="394"/>
      <c r="R30" s="394"/>
      <c r="S30" s="394"/>
      <c r="T30" s="394" t="s">
        <v>245</v>
      </c>
      <c r="U30" s="394"/>
      <c r="V30" s="394"/>
      <c r="W30" s="394"/>
      <c r="X30" s="394"/>
      <c r="Y30" s="394"/>
      <c r="Z30" s="394"/>
      <c r="AA30" s="394"/>
      <c r="AB30" s="395"/>
      <c r="AC30" s="606"/>
      <c r="AD30" s="607"/>
      <c r="AE30" s="607"/>
      <c r="AF30" s="607"/>
      <c r="AG30" s="607" t="s">
        <v>245</v>
      </c>
      <c r="AH30" s="607"/>
      <c r="AI30" s="607"/>
      <c r="AJ30" s="607"/>
      <c r="AK30" s="607"/>
      <c r="AL30" s="607"/>
      <c r="AM30" s="607"/>
      <c r="AN30" s="607"/>
      <c r="AO30" s="611"/>
      <c r="AP30" s="404"/>
      <c r="AQ30" s="405"/>
    </row>
  </sheetData>
  <mergeCells count="6">
    <mergeCell ref="A1:AQ1"/>
    <mergeCell ref="A2:AQ2"/>
    <mergeCell ref="A4:B16"/>
    <mergeCell ref="AP4:AQ16"/>
    <mergeCell ref="A18:B30"/>
    <mergeCell ref="AP18:AQ30"/>
  </mergeCells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634E-6EFC-4352-9E12-CE651F0C2CCE}">
  <sheetPr>
    <tabColor rgb="FF7030A0"/>
  </sheetPr>
  <dimension ref="A1:GE212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J6" sqref="AJ6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371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>
        <f>SUM(AO3:AO6)</f>
        <v>435.99999999999994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33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116">
        <v>1</v>
      </c>
      <c r="J2" s="116">
        <v>2</v>
      </c>
      <c r="K2" s="116">
        <v>3</v>
      </c>
      <c r="L2" s="116">
        <v>4</v>
      </c>
      <c r="M2" s="116">
        <v>1</v>
      </c>
      <c r="N2" s="116">
        <v>2</v>
      </c>
      <c r="O2" s="116">
        <v>3</v>
      </c>
      <c r="P2" s="116">
        <v>4</v>
      </c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573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8" t="s">
        <v>347</v>
      </c>
      <c r="C3" s="351" t="s">
        <v>370</v>
      </c>
      <c r="D3" s="344" t="s">
        <v>111</v>
      </c>
      <c r="E3" s="119"/>
      <c r="F3" s="181">
        <v>5</v>
      </c>
      <c r="G3" s="181">
        <v>2</v>
      </c>
      <c r="H3" s="236">
        <v>3</v>
      </c>
      <c r="I3" s="119"/>
      <c r="J3" s="181">
        <v>5</v>
      </c>
      <c r="K3" s="181">
        <v>5</v>
      </c>
      <c r="L3" s="236">
        <v>5</v>
      </c>
      <c r="M3" s="119"/>
      <c r="N3" s="181">
        <v>5</v>
      </c>
      <c r="O3" s="181">
        <v>5</v>
      </c>
      <c r="P3" s="236">
        <v>5</v>
      </c>
      <c r="Q3" s="144"/>
      <c r="R3" s="144"/>
      <c r="S3" s="144"/>
      <c r="T3" s="144"/>
      <c r="U3" s="144"/>
      <c r="V3" s="144"/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7</v>
      </c>
      <c r="AI3" s="198">
        <v>2</v>
      </c>
      <c r="AJ3" s="199">
        <f t="shared" ref="AJ3:AJ29" si="0">SUM(E3:AG3)</f>
        <v>40</v>
      </c>
      <c r="AK3" s="200">
        <f>SUM(E3:E29)</f>
        <v>26</v>
      </c>
      <c r="AL3" s="218">
        <f>SUM((AH3+AI3)+((AH3*100)/(AH3+AI3)+((((AJ3-AK3)+((AH3+AI3)*5))*50)/((AH3+AI3)*5))))</f>
        <v>152.33333333333331</v>
      </c>
      <c r="AM3" s="123">
        <f t="shared" ref="AM3:AM16" si="1">SUM(AJ3-AK3)</f>
        <v>14</v>
      </c>
      <c r="AN3" s="201"/>
      <c r="AO3" s="220">
        <f>AL3</f>
        <v>152.33333333333331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8">
      <c r="A4" s="124">
        <v>2</v>
      </c>
      <c r="B4" s="350" t="s">
        <v>348</v>
      </c>
      <c r="C4" s="351" t="s">
        <v>370</v>
      </c>
      <c r="D4" s="344" t="s">
        <v>120</v>
      </c>
      <c r="E4" s="179">
        <v>4</v>
      </c>
      <c r="F4" s="126"/>
      <c r="G4" s="144">
        <v>0</v>
      </c>
      <c r="H4" s="146">
        <v>5</v>
      </c>
      <c r="I4" s="179">
        <v>1</v>
      </c>
      <c r="J4" s="126"/>
      <c r="K4" s="144">
        <v>1</v>
      </c>
      <c r="L4" s="146">
        <v>5</v>
      </c>
      <c r="M4" s="179">
        <v>1</v>
      </c>
      <c r="N4" s="126"/>
      <c r="O4" s="144">
        <v>4</v>
      </c>
      <c r="P4" s="146">
        <v>5</v>
      </c>
      <c r="Q4" s="144"/>
      <c r="R4" s="144"/>
      <c r="S4" s="245"/>
      <c r="T4" s="144"/>
      <c r="U4" s="144"/>
      <c r="V4" s="144"/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3</v>
      </c>
      <c r="AI4" s="345">
        <v>6</v>
      </c>
      <c r="AJ4" s="330">
        <f t="shared" si="0"/>
        <v>26</v>
      </c>
      <c r="AK4" s="331">
        <f>SUM(F3:F29)</f>
        <v>39</v>
      </c>
      <c r="AL4" s="218">
        <f t="shared" ref="AL4:AL17" si="2">SUM((AH4+AI4)+((AH4*100)/(AH4+AI4)+((((AJ4-AK4)+((AH4+AI4)*5))*50)/((AH4+AI4)*5))))</f>
        <v>77.888888888888886</v>
      </c>
      <c r="AM4" s="133">
        <f t="shared" si="1"/>
        <v>-13</v>
      </c>
      <c r="AN4" s="134"/>
      <c r="AO4" s="220">
        <f t="shared" ref="AO4:AO17" si="3">AL4</f>
        <v>77.888888888888886</v>
      </c>
    </row>
    <row r="5" spans="1:187" s="112" customFormat="1" ht="22.2">
      <c r="A5" s="124">
        <v>3</v>
      </c>
      <c r="B5" s="350" t="s">
        <v>323</v>
      </c>
      <c r="C5" s="351" t="s">
        <v>370</v>
      </c>
      <c r="D5" s="344" t="s">
        <v>58</v>
      </c>
      <c r="E5" s="125">
        <v>5</v>
      </c>
      <c r="F5" s="144">
        <v>5</v>
      </c>
      <c r="G5" s="126"/>
      <c r="H5" s="146">
        <v>5</v>
      </c>
      <c r="I5" s="125">
        <v>3</v>
      </c>
      <c r="J5" s="144">
        <v>5</v>
      </c>
      <c r="K5" s="126"/>
      <c r="L5" s="146">
        <v>5</v>
      </c>
      <c r="M5" s="125">
        <v>1</v>
      </c>
      <c r="N5" s="144">
        <v>5</v>
      </c>
      <c r="O5" s="126"/>
      <c r="P5" s="146">
        <v>5</v>
      </c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7</v>
      </c>
      <c r="AI5" s="204">
        <v>2</v>
      </c>
      <c r="AJ5" s="205">
        <f t="shared" si="0"/>
        <v>39</v>
      </c>
      <c r="AK5" s="206">
        <f>SUM(G3:G29)</f>
        <v>24</v>
      </c>
      <c r="AL5" s="218">
        <f t="shared" si="2"/>
        <v>153.44444444444446</v>
      </c>
      <c r="AM5" s="133">
        <f t="shared" si="1"/>
        <v>15</v>
      </c>
      <c r="AN5" s="207"/>
      <c r="AO5" s="220">
        <f t="shared" si="3"/>
        <v>153.44444444444446</v>
      </c>
    </row>
    <row r="6" spans="1:187" s="139" customFormat="1" ht="22.8" thickBot="1">
      <c r="A6" s="124">
        <v>4</v>
      </c>
      <c r="B6" s="318" t="s">
        <v>349</v>
      </c>
      <c r="C6" s="351" t="s">
        <v>370</v>
      </c>
      <c r="D6" s="344" t="s">
        <v>111</v>
      </c>
      <c r="E6" s="137">
        <v>5</v>
      </c>
      <c r="F6" s="146">
        <v>3</v>
      </c>
      <c r="G6" s="146">
        <v>3</v>
      </c>
      <c r="H6" s="126"/>
      <c r="I6" s="137">
        <v>2</v>
      </c>
      <c r="J6" s="146">
        <v>2</v>
      </c>
      <c r="K6" s="146">
        <v>2</v>
      </c>
      <c r="L6" s="126"/>
      <c r="M6" s="137">
        <v>4</v>
      </c>
      <c r="N6" s="146">
        <v>4</v>
      </c>
      <c r="O6" s="146">
        <v>2</v>
      </c>
      <c r="P6" s="126"/>
      <c r="Q6" s="144"/>
      <c r="R6" s="144"/>
      <c r="S6" s="144"/>
      <c r="T6" s="144"/>
      <c r="U6" s="144"/>
      <c r="V6" s="144"/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>
        <v>1</v>
      </c>
      <c r="AI6" s="204">
        <v>8</v>
      </c>
      <c r="AJ6" s="205">
        <f t="shared" si="0"/>
        <v>27</v>
      </c>
      <c r="AK6" s="206">
        <f>SUM(H3:H29)</f>
        <v>43</v>
      </c>
      <c r="AL6" s="218">
        <f t="shared" si="2"/>
        <v>52.333333333333329</v>
      </c>
      <c r="AM6" s="133">
        <f t="shared" si="1"/>
        <v>-16</v>
      </c>
      <c r="AN6" s="207"/>
      <c r="AO6" s="220">
        <f t="shared" si="3"/>
        <v>52.333333333333329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39" customFormat="1" ht="22.8" thickBot="1">
      <c r="A7" s="580">
        <v>1</v>
      </c>
      <c r="B7" s="318" t="s">
        <v>347</v>
      </c>
      <c r="C7" s="351" t="s">
        <v>370</v>
      </c>
      <c r="D7" s="344" t="s">
        <v>111</v>
      </c>
      <c r="E7" s="119"/>
      <c r="F7" s="181">
        <v>5</v>
      </c>
      <c r="G7" s="181">
        <v>5</v>
      </c>
      <c r="H7" s="236">
        <v>5</v>
      </c>
      <c r="I7" s="144"/>
      <c r="J7" s="127"/>
      <c r="K7" s="127"/>
      <c r="L7" s="127"/>
      <c r="M7" s="182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35"/>
      <c r="AB7" s="135"/>
      <c r="AC7" s="135"/>
      <c r="AD7" s="135"/>
      <c r="AE7" s="135"/>
      <c r="AF7" s="135"/>
      <c r="AG7" s="143"/>
      <c r="AH7" s="203"/>
      <c r="AI7" s="204"/>
      <c r="AJ7" s="205">
        <f t="shared" si="0"/>
        <v>15</v>
      </c>
      <c r="AK7" s="206">
        <f>SUM(N3:N29)</f>
        <v>14</v>
      </c>
      <c r="AL7" s="218" t="e">
        <f t="shared" si="2"/>
        <v>#DIV/0!</v>
      </c>
      <c r="AM7" s="133">
        <f t="shared" si="1"/>
        <v>1</v>
      </c>
      <c r="AN7" s="134"/>
      <c r="AO7" s="220" t="e">
        <f t="shared" si="3"/>
        <v>#DIV/0!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</row>
    <row r="8" spans="1:187" s="112" customFormat="1" ht="22.8">
      <c r="A8" s="581">
        <v>2</v>
      </c>
      <c r="B8" s="350" t="s">
        <v>348</v>
      </c>
      <c r="C8" s="351" t="s">
        <v>370</v>
      </c>
      <c r="D8" s="344" t="s">
        <v>120</v>
      </c>
      <c r="E8" s="179">
        <v>1</v>
      </c>
      <c r="F8" s="126"/>
      <c r="G8" s="144">
        <v>1</v>
      </c>
      <c r="H8" s="146">
        <v>5</v>
      </c>
      <c r="I8" s="144"/>
      <c r="J8" s="144"/>
      <c r="K8" s="127"/>
      <c r="L8" s="144"/>
      <c r="M8" s="183"/>
      <c r="N8" s="127"/>
      <c r="O8" s="144"/>
      <c r="P8" s="144"/>
      <c r="Q8" s="144"/>
      <c r="R8" s="144"/>
      <c r="S8" s="144"/>
      <c r="T8" s="144"/>
      <c r="U8" s="144"/>
      <c r="V8" s="144"/>
      <c r="W8" s="144"/>
      <c r="X8" s="136"/>
      <c r="Y8" s="136"/>
      <c r="Z8" s="136"/>
      <c r="AA8" s="135"/>
      <c r="AB8" s="135"/>
      <c r="AC8" s="135"/>
      <c r="AD8" s="135"/>
      <c r="AE8" s="135"/>
      <c r="AF8" s="135"/>
      <c r="AG8" s="143"/>
      <c r="AH8" s="203"/>
      <c r="AI8" s="204"/>
      <c r="AJ8" s="205">
        <f t="shared" si="0"/>
        <v>7</v>
      </c>
      <c r="AK8" s="206">
        <f>SUM(O3:O29)</f>
        <v>11</v>
      </c>
      <c r="AL8" s="218" t="e">
        <f t="shared" si="2"/>
        <v>#DIV/0!</v>
      </c>
      <c r="AM8" s="133">
        <f t="shared" si="1"/>
        <v>-4</v>
      </c>
      <c r="AN8" s="134"/>
      <c r="AO8" s="220" t="e">
        <f t="shared" si="3"/>
        <v>#DIV/0!</v>
      </c>
    </row>
    <row r="9" spans="1:187" s="112" customFormat="1" ht="22.8">
      <c r="A9" s="581">
        <v>3</v>
      </c>
      <c r="B9" s="350" t="s">
        <v>323</v>
      </c>
      <c r="C9" s="351" t="s">
        <v>370</v>
      </c>
      <c r="D9" s="344" t="s">
        <v>58</v>
      </c>
      <c r="E9" s="125">
        <v>3</v>
      </c>
      <c r="F9" s="144">
        <v>5</v>
      </c>
      <c r="G9" s="126"/>
      <c r="H9" s="146">
        <v>5</v>
      </c>
      <c r="I9" s="245"/>
      <c r="J9" s="144"/>
      <c r="K9" s="144"/>
      <c r="L9" s="144"/>
      <c r="M9" s="144"/>
      <c r="N9" s="180"/>
      <c r="O9" s="145"/>
      <c r="P9" s="144"/>
      <c r="Q9" s="144"/>
      <c r="R9" s="144"/>
      <c r="S9" s="245"/>
      <c r="T9" s="145"/>
      <c r="U9" s="144"/>
      <c r="V9" s="144"/>
      <c r="W9" s="245"/>
      <c r="X9" s="136"/>
      <c r="Y9" s="136"/>
      <c r="Z9" s="136"/>
      <c r="AA9" s="245"/>
      <c r="AB9" s="136"/>
      <c r="AC9" s="136"/>
      <c r="AD9" s="136"/>
      <c r="AE9" s="136"/>
      <c r="AF9" s="136"/>
      <c r="AG9" s="329"/>
      <c r="AH9" s="349"/>
      <c r="AI9" s="345"/>
      <c r="AJ9" s="330">
        <f t="shared" si="0"/>
        <v>13</v>
      </c>
      <c r="AK9" s="331">
        <f>SUM(P3:P29)</f>
        <v>15</v>
      </c>
      <c r="AL9" s="332" t="e">
        <f t="shared" si="2"/>
        <v>#DIV/0!</v>
      </c>
      <c r="AM9" s="333">
        <f t="shared" si="1"/>
        <v>-2</v>
      </c>
      <c r="AN9" s="134"/>
      <c r="AO9" s="220" t="e">
        <f t="shared" si="3"/>
        <v>#DIV/0!</v>
      </c>
    </row>
    <row r="10" spans="1:187" s="112" customFormat="1" ht="23.4" thickBot="1">
      <c r="A10" s="581">
        <v>4</v>
      </c>
      <c r="B10" s="318" t="s">
        <v>349</v>
      </c>
      <c r="C10" s="351" t="s">
        <v>370</v>
      </c>
      <c r="D10" s="344" t="s">
        <v>111</v>
      </c>
      <c r="E10" s="137">
        <v>2</v>
      </c>
      <c r="F10" s="146">
        <v>2</v>
      </c>
      <c r="G10" s="146">
        <v>2</v>
      </c>
      <c r="H10" s="126"/>
      <c r="I10" s="144"/>
      <c r="J10" s="127"/>
      <c r="K10" s="144"/>
      <c r="L10" s="144"/>
      <c r="M10" s="144"/>
      <c r="N10" s="127"/>
      <c r="O10" s="144"/>
      <c r="P10" s="144"/>
      <c r="Q10" s="144"/>
      <c r="R10" s="144"/>
      <c r="S10" s="144"/>
      <c r="T10" s="144"/>
      <c r="U10" s="144"/>
      <c r="V10" s="144"/>
      <c r="W10" s="144"/>
      <c r="X10" s="136"/>
      <c r="Y10" s="129"/>
      <c r="Z10" s="129"/>
      <c r="AA10" s="215"/>
      <c r="AB10" s="130"/>
      <c r="AC10" s="130"/>
      <c r="AD10" s="130"/>
      <c r="AE10" s="130"/>
      <c r="AF10" s="130"/>
      <c r="AG10" s="186"/>
      <c r="AH10" s="346"/>
      <c r="AI10" s="347"/>
      <c r="AJ10" s="205">
        <f t="shared" si="0"/>
        <v>6</v>
      </c>
      <c r="AK10" s="206">
        <f>SUM(Q3:Q31)</f>
        <v>0</v>
      </c>
      <c r="AL10" s="218" t="e">
        <f t="shared" si="2"/>
        <v>#DIV/0!</v>
      </c>
      <c r="AM10" s="133">
        <f t="shared" si="1"/>
        <v>6</v>
      </c>
      <c r="AN10" s="134"/>
      <c r="AO10" s="220" t="e">
        <f t="shared" si="3"/>
        <v>#DIV/0!</v>
      </c>
    </row>
    <row r="11" spans="1:187" s="139" customFormat="1" ht="23.4" thickBot="1">
      <c r="A11" s="582">
        <v>1</v>
      </c>
      <c r="B11" s="318" t="s">
        <v>347</v>
      </c>
      <c r="C11" s="351" t="s">
        <v>370</v>
      </c>
      <c r="D11" s="344" t="s">
        <v>111</v>
      </c>
      <c r="E11" s="119"/>
      <c r="F11" s="181">
        <v>5</v>
      </c>
      <c r="G11" s="181">
        <v>5</v>
      </c>
      <c r="H11" s="236">
        <v>5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51"/>
      <c r="Y11" s="151"/>
      <c r="Z11" s="151"/>
      <c r="AA11" s="216"/>
      <c r="AB11" s="152"/>
      <c r="AC11" s="152"/>
      <c r="AD11" s="152"/>
      <c r="AE11" s="152"/>
      <c r="AF11" s="152"/>
      <c r="AG11" s="152"/>
      <c r="AH11" s="346"/>
      <c r="AI11" s="348"/>
      <c r="AJ11" s="199">
        <f t="shared" si="0"/>
        <v>15</v>
      </c>
      <c r="AK11" s="200">
        <f>SUM(R3:R29)</f>
        <v>0</v>
      </c>
      <c r="AL11" s="218" t="e">
        <f t="shared" si="2"/>
        <v>#DIV/0!</v>
      </c>
      <c r="AM11" s="123">
        <f t="shared" si="1"/>
        <v>15</v>
      </c>
      <c r="AN11" s="153"/>
      <c r="AO11" s="220" t="e">
        <f t="shared" si="3"/>
        <v>#DIV/0!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</row>
    <row r="12" spans="1:187" s="112" customFormat="1" ht="22.8">
      <c r="A12" s="583">
        <v>2</v>
      </c>
      <c r="B12" s="350" t="s">
        <v>348</v>
      </c>
      <c r="C12" s="351" t="s">
        <v>370</v>
      </c>
      <c r="D12" s="344" t="s">
        <v>120</v>
      </c>
      <c r="E12" s="179">
        <v>1</v>
      </c>
      <c r="F12" s="126"/>
      <c r="G12" s="144">
        <v>4</v>
      </c>
      <c r="H12" s="146">
        <v>5</v>
      </c>
      <c r="I12" s="144"/>
      <c r="J12" s="144"/>
      <c r="K12" s="144"/>
      <c r="L12" s="144"/>
      <c r="M12" s="183"/>
      <c r="N12" s="245"/>
      <c r="O12" s="144"/>
      <c r="P12" s="144"/>
      <c r="Q12" s="144"/>
      <c r="R12" s="144"/>
      <c r="S12" s="144"/>
      <c r="T12" s="144"/>
      <c r="U12" s="144"/>
      <c r="V12" s="144"/>
      <c r="W12" s="144"/>
      <c r="X12" s="136"/>
      <c r="Y12" s="136"/>
      <c r="Z12" s="136"/>
      <c r="AA12" s="215"/>
      <c r="AB12" s="130"/>
      <c r="AC12" s="130"/>
      <c r="AD12" s="130"/>
      <c r="AE12" s="130"/>
      <c r="AF12" s="130"/>
      <c r="AG12" s="130"/>
      <c r="AH12" s="346"/>
      <c r="AI12" s="347"/>
      <c r="AJ12" s="205">
        <f t="shared" si="0"/>
        <v>10</v>
      </c>
      <c r="AK12" s="206">
        <f>SUM(S3:S29)</f>
        <v>0</v>
      </c>
      <c r="AL12" s="218" t="e">
        <f t="shared" si="2"/>
        <v>#DIV/0!</v>
      </c>
      <c r="AM12" s="133">
        <f t="shared" si="1"/>
        <v>10</v>
      </c>
      <c r="AN12" s="207"/>
      <c r="AO12" s="220" t="e">
        <f t="shared" si="3"/>
        <v>#DIV/0!</v>
      </c>
    </row>
    <row r="13" spans="1:187" s="112" customFormat="1" ht="22.8">
      <c r="A13" s="583">
        <v>3</v>
      </c>
      <c r="B13" s="350" t="s">
        <v>323</v>
      </c>
      <c r="C13" s="351" t="s">
        <v>370</v>
      </c>
      <c r="D13" s="344" t="s">
        <v>58</v>
      </c>
      <c r="E13" s="125">
        <v>1</v>
      </c>
      <c r="F13" s="144">
        <v>5</v>
      </c>
      <c r="G13" s="126"/>
      <c r="H13" s="146">
        <v>5</v>
      </c>
      <c r="I13" s="245"/>
      <c r="J13" s="144"/>
      <c r="K13" s="144"/>
      <c r="L13" s="144"/>
      <c r="M13" s="144"/>
      <c r="N13" s="144"/>
      <c r="O13" s="144"/>
      <c r="P13" s="144"/>
      <c r="Q13" s="144"/>
      <c r="R13" s="144"/>
      <c r="S13" s="245"/>
      <c r="T13" s="144"/>
      <c r="U13" s="144"/>
      <c r="V13" s="144"/>
      <c r="W13" s="245"/>
      <c r="X13" s="136"/>
      <c r="Y13" s="136"/>
      <c r="Z13" s="136"/>
      <c r="AA13" s="215"/>
      <c r="AB13" s="130"/>
      <c r="AC13" s="130"/>
      <c r="AD13" s="130"/>
      <c r="AE13" s="130"/>
      <c r="AF13" s="130"/>
      <c r="AG13" s="130"/>
      <c r="AH13" s="346"/>
      <c r="AI13" s="213"/>
      <c r="AJ13" s="211">
        <f t="shared" si="0"/>
        <v>11</v>
      </c>
      <c r="AK13" s="212">
        <f>SUM(T3:T29)</f>
        <v>0</v>
      </c>
      <c r="AL13" s="218" t="e">
        <f t="shared" si="2"/>
        <v>#DIV/0!</v>
      </c>
      <c r="AM13" s="133">
        <f t="shared" si="1"/>
        <v>11</v>
      </c>
      <c r="AN13" s="311"/>
      <c r="AO13" s="220" t="e">
        <f t="shared" si="3"/>
        <v>#DIV/0!</v>
      </c>
    </row>
    <row r="14" spans="1:187" s="139" customFormat="1" ht="23.4" thickBot="1">
      <c r="A14" s="583">
        <v>4</v>
      </c>
      <c r="B14" s="318" t="s">
        <v>349</v>
      </c>
      <c r="C14" s="351" t="s">
        <v>370</v>
      </c>
      <c r="D14" s="344" t="s">
        <v>111</v>
      </c>
      <c r="E14" s="137">
        <v>4</v>
      </c>
      <c r="F14" s="146">
        <v>4</v>
      </c>
      <c r="G14" s="146">
        <v>2</v>
      </c>
      <c r="H14" s="126"/>
      <c r="I14" s="245"/>
      <c r="J14" s="144"/>
      <c r="K14" s="144"/>
      <c r="L14" s="144"/>
      <c r="M14" s="144"/>
      <c r="N14" s="144"/>
      <c r="O14" s="144"/>
      <c r="P14" s="144"/>
      <c r="Q14" s="145"/>
      <c r="R14" s="144"/>
      <c r="S14" s="245"/>
      <c r="T14" s="144"/>
      <c r="U14" s="144"/>
      <c r="V14" s="144"/>
      <c r="W14" s="245"/>
      <c r="X14" s="136"/>
      <c r="Y14" s="136"/>
      <c r="Z14" s="136"/>
      <c r="AA14" s="215"/>
      <c r="AB14" s="130"/>
      <c r="AC14" s="130"/>
      <c r="AD14" s="130"/>
      <c r="AE14" s="130"/>
      <c r="AF14" s="130"/>
      <c r="AG14" s="130"/>
      <c r="AH14" s="346"/>
      <c r="AI14" s="213"/>
      <c r="AJ14" s="211">
        <f t="shared" si="0"/>
        <v>10</v>
      </c>
      <c r="AK14" s="212">
        <f>SUM(U4:U29)</f>
        <v>0</v>
      </c>
      <c r="AL14" s="218" t="e">
        <f t="shared" si="2"/>
        <v>#DIV/0!</v>
      </c>
      <c r="AM14" s="133">
        <f t="shared" si="1"/>
        <v>10</v>
      </c>
      <c r="AN14" s="156"/>
      <c r="AO14" s="220" t="e">
        <f t="shared" si="3"/>
        <v>#DIV/0!</v>
      </c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</row>
    <row r="15" spans="1:187" s="112" customFormat="1" ht="22.8">
      <c r="A15" s="124"/>
      <c r="B15" s="318"/>
      <c r="C15" s="303"/>
      <c r="D15" s="542"/>
      <c r="E15" s="144"/>
      <c r="F15" s="144"/>
      <c r="G15" s="144"/>
      <c r="H15" s="145"/>
      <c r="I15" s="245"/>
      <c r="J15" s="144"/>
      <c r="K15" s="145"/>
      <c r="L15" s="144"/>
      <c r="M15" s="144"/>
      <c r="N15" s="144"/>
      <c r="O15" s="144"/>
      <c r="P15" s="144"/>
      <c r="Q15" s="144"/>
      <c r="R15" s="144"/>
      <c r="S15" s="245"/>
      <c r="T15" s="144"/>
      <c r="U15" s="144"/>
      <c r="V15" s="144"/>
      <c r="W15" s="245"/>
      <c r="X15" s="136"/>
      <c r="Y15" s="136"/>
      <c r="Z15" s="136"/>
      <c r="AA15" s="127"/>
      <c r="AB15" s="129"/>
      <c r="AC15" s="129"/>
      <c r="AD15" s="129"/>
      <c r="AE15" s="129"/>
      <c r="AF15" s="129"/>
      <c r="AG15" s="129"/>
      <c r="AH15" s="346"/>
      <c r="AI15" s="213"/>
      <c r="AJ15" s="211">
        <f t="shared" si="0"/>
        <v>0</v>
      </c>
      <c r="AK15" s="212">
        <f>SUM(V3:V29)</f>
        <v>0</v>
      </c>
      <c r="AL15" s="218" t="e">
        <f t="shared" si="2"/>
        <v>#DIV/0!</v>
      </c>
      <c r="AM15" s="133">
        <f t="shared" si="1"/>
        <v>0</v>
      </c>
      <c r="AN15" s="156"/>
      <c r="AO15" s="220" t="e">
        <f t="shared" si="3"/>
        <v>#DIV/0!</v>
      </c>
    </row>
    <row r="16" spans="1:187" s="112" customFormat="1" ht="22.8">
      <c r="A16" s="124"/>
      <c r="B16" s="320"/>
      <c r="C16" s="351"/>
      <c r="D16" s="540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245"/>
      <c r="T16" s="136"/>
      <c r="U16" s="136"/>
      <c r="V16" s="136"/>
      <c r="W16" s="144"/>
      <c r="X16" s="136"/>
      <c r="Y16" s="136"/>
      <c r="Z16" s="136"/>
      <c r="AA16" s="127"/>
      <c r="AB16" s="129"/>
      <c r="AC16" s="129"/>
      <c r="AD16" s="129"/>
      <c r="AE16" s="129"/>
      <c r="AF16" s="129"/>
      <c r="AG16" s="129"/>
      <c r="AH16" s="346"/>
      <c r="AI16" s="213"/>
      <c r="AJ16" s="211">
        <f t="shared" si="0"/>
        <v>0</v>
      </c>
      <c r="AK16" s="212">
        <f>SUM(W3:W29)</f>
        <v>0</v>
      </c>
      <c r="AL16" s="218" t="e">
        <f t="shared" si="2"/>
        <v>#DIV/0!</v>
      </c>
      <c r="AM16" s="133">
        <f t="shared" si="1"/>
        <v>0</v>
      </c>
      <c r="AN16" s="207"/>
      <c r="AO16" s="220" t="e">
        <f t="shared" si="3"/>
        <v>#DIV/0!</v>
      </c>
    </row>
    <row r="17" spans="1:187" s="160" customFormat="1" ht="23.4" thickBot="1">
      <c r="A17" s="150"/>
      <c r="B17" s="353"/>
      <c r="C17" s="352"/>
      <c r="D17" s="543"/>
      <c r="E17" s="144"/>
      <c r="F17" s="144"/>
      <c r="G17" s="144"/>
      <c r="H17" s="144"/>
      <c r="I17" s="144"/>
      <c r="J17" s="144"/>
      <c r="K17" s="144"/>
      <c r="L17" s="145"/>
      <c r="M17" s="144"/>
      <c r="N17" s="144"/>
      <c r="O17" s="144"/>
      <c r="P17" s="144"/>
      <c r="Q17" s="144"/>
      <c r="R17" s="144"/>
      <c r="S17" s="146"/>
      <c r="T17" s="136"/>
      <c r="U17" s="136"/>
      <c r="V17" s="136"/>
      <c r="W17" s="136"/>
      <c r="X17" s="144"/>
      <c r="Y17" s="136"/>
      <c r="Z17" s="136"/>
      <c r="AA17" s="127"/>
      <c r="AB17" s="129"/>
      <c r="AC17" s="129"/>
      <c r="AD17" s="129"/>
      <c r="AE17" s="129"/>
      <c r="AF17" s="129"/>
      <c r="AG17" s="129"/>
      <c r="AH17" s="346"/>
      <c r="AI17" s="213"/>
      <c r="AJ17" s="211">
        <f t="shared" si="0"/>
        <v>0</v>
      </c>
      <c r="AK17" s="212">
        <f>SUM(X3:X29)</f>
        <v>0</v>
      </c>
      <c r="AL17" s="218" t="e">
        <f t="shared" si="2"/>
        <v>#DIV/0!</v>
      </c>
      <c r="AM17" s="133"/>
      <c r="AN17" s="157"/>
      <c r="AO17" s="220" t="e">
        <f t="shared" si="3"/>
        <v>#DIV/0!</v>
      </c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</row>
    <row r="18" spans="1:187" s="160" customFormat="1" ht="23.4" thickBot="1">
      <c r="A18" s="124"/>
      <c r="B18" s="354"/>
      <c r="C18" s="352"/>
      <c r="D18" s="544"/>
      <c r="E18" s="144"/>
      <c r="F18" s="144"/>
      <c r="G18" s="144"/>
      <c r="H18" s="144"/>
      <c r="I18" s="180"/>
      <c r="J18" s="144"/>
      <c r="K18" s="144"/>
      <c r="L18" s="144"/>
      <c r="M18" s="144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27"/>
      <c r="AB18" s="129"/>
      <c r="AC18" s="129"/>
      <c r="AD18" s="129"/>
      <c r="AE18" s="129"/>
      <c r="AF18" s="129"/>
      <c r="AG18" s="129"/>
      <c r="AH18" s="158"/>
      <c r="AI18" s="213"/>
      <c r="AJ18" s="211">
        <f t="shared" si="0"/>
        <v>0</v>
      </c>
      <c r="AK18" s="212"/>
      <c r="AL18" s="214"/>
      <c r="AM18" s="133"/>
      <c r="AN18" s="157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</row>
    <row r="19" spans="1:187" s="112" customFormat="1" ht="23.25" customHeight="1">
      <c r="A19" s="124"/>
      <c r="B19" s="354"/>
      <c r="C19" s="352"/>
      <c r="D19" s="543"/>
      <c r="E19" s="144"/>
      <c r="F19" s="144"/>
      <c r="G19" s="144"/>
      <c r="H19" s="144"/>
      <c r="I19" s="144"/>
      <c r="J19" s="144"/>
      <c r="K19" s="144"/>
      <c r="L19" s="144"/>
      <c r="M19" s="144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44"/>
      <c r="AB19" s="136"/>
      <c r="AC19" s="136"/>
      <c r="AD19" s="136"/>
      <c r="AE19" s="136"/>
      <c r="AF19" s="136"/>
      <c r="AG19" s="129"/>
      <c r="AH19" s="158"/>
      <c r="AI19" s="213"/>
      <c r="AJ19" s="211">
        <f t="shared" si="0"/>
        <v>0</v>
      </c>
      <c r="AK19" s="212"/>
      <c r="AL19" s="214"/>
      <c r="AM19" s="133"/>
      <c r="AN19" s="157"/>
    </row>
    <row r="20" spans="1:187" s="112" customFormat="1" ht="23.25" customHeight="1">
      <c r="A20" s="124"/>
      <c r="B20" s="190"/>
      <c r="C20" s="352"/>
      <c r="D20" s="543"/>
      <c r="E20" s="144"/>
      <c r="F20" s="144"/>
      <c r="G20" s="144"/>
      <c r="H20" s="180"/>
      <c r="I20" s="144"/>
      <c r="J20" s="144"/>
      <c r="K20" s="144"/>
      <c r="L20" s="144"/>
      <c r="M20" s="144"/>
      <c r="N20" s="136"/>
      <c r="O20" s="136"/>
      <c r="P20" s="136"/>
      <c r="Q20" s="136"/>
      <c r="R20" s="136"/>
      <c r="S20" s="136"/>
      <c r="T20" s="129"/>
      <c r="U20" s="129"/>
      <c r="V20" s="129"/>
      <c r="W20" s="129"/>
      <c r="X20" s="129"/>
      <c r="Y20" s="129"/>
      <c r="Z20" s="129"/>
      <c r="AA20" s="144"/>
      <c r="AB20" s="136"/>
      <c r="AC20" s="136"/>
      <c r="AD20" s="136"/>
      <c r="AE20" s="136"/>
      <c r="AF20" s="136"/>
      <c r="AG20" s="129"/>
      <c r="AH20" s="158"/>
      <c r="AI20" s="213"/>
      <c r="AJ20" s="211">
        <f t="shared" si="0"/>
        <v>0</v>
      </c>
      <c r="AK20" s="214"/>
      <c r="AL20" s="214"/>
      <c r="AM20" s="133"/>
      <c r="AN20" s="157"/>
    </row>
    <row r="21" spans="1:187" s="139" customFormat="1" ht="23.25" customHeight="1" thickBot="1">
      <c r="A21" s="124"/>
      <c r="B21" s="249"/>
      <c r="C21" s="249"/>
      <c r="D21" s="301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29"/>
      <c r="U21" s="132"/>
      <c r="V21" s="132"/>
      <c r="W21" s="132"/>
      <c r="X21" s="128"/>
      <c r="Y21" s="128"/>
      <c r="Z21" s="128"/>
      <c r="AA21" s="144"/>
      <c r="AB21" s="136"/>
      <c r="AC21" s="136"/>
      <c r="AD21" s="136"/>
      <c r="AE21" s="136"/>
      <c r="AF21" s="136"/>
      <c r="AG21" s="129"/>
      <c r="AH21" s="158"/>
      <c r="AI21" s="159"/>
      <c r="AJ21" s="155">
        <f t="shared" si="0"/>
        <v>0</v>
      </c>
      <c r="AK21" s="163"/>
      <c r="AL21" s="163"/>
      <c r="AM21" s="133"/>
      <c r="AN21" s="157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</row>
    <row r="22" spans="1:187" s="112" customFormat="1" ht="23.25" customHeight="1">
      <c r="A22" s="124"/>
      <c r="B22" s="161"/>
      <c r="C22" s="161"/>
      <c r="D22" s="302"/>
      <c r="E22" s="130"/>
      <c r="F22" s="130"/>
      <c r="G22" s="130"/>
      <c r="H22" s="130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5"/>
      <c r="V22" s="135"/>
      <c r="W22" s="135"/>
      <c r="X22" s="127"/>
      <c r="Y22" s="127"/>
      <c r="Z22" s="127"/>
      <c r="AA22" s="144"/>
      <c r="AB22" s="136"/>
      <c r="AC22" s="136"/>
      <c r="AD22" s="136"/>
      <c r="AE22" s="136"/>
      <c r="AF22" s="136"/>
      <c r="AG22" s="129"/>
      <c r="AH22" s="158"/>
      <c r="AI22" s="159"/>
      <c r="AJ22" s="155">
        <f t="shared" si="0"/>
        <v>0</v>
      </c>
      <c r="AK22" s="163"/>
      <c r="AL22" s="163"/>
      <c r="AM22" s="133"/>
      <c r="AN22" s="157"/>
    </row>
    <row r="23" spans="1:187" s="112" customFormat="1" ht="23.25" customHeight="1">
      <c r="A23" s="124"/>
      <c r="B23" s="161"/>
      <c r="C23" s="161"/>
      <c r="D23" s="16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9"/>
      <c r="Y23" s="149"/>
      <c r="Z23" s="149"/>
      <c r="AA23" s="147"/>
      <c r="AB23" s="136"/>
      <c r="AC23" s="136"/>
      <c r="AD23" s="136"/>
      <c r="AE23" s="136"/>
      <c r="AF23" s="136"/>
      <c r="AG23" s="129"/>
      <c r="AH23" s="158"/>
      <c r="AI23" s="159"/>
      <c r="AJ23" s="155">
        <f t="shared" si="0"/>
        <v>0</v>
      </c>
      <c r="AK23" s="163"/>
      <c r="AL23" s="163"/>
      <c r="AM23" s="133"/>
      <c r="AN23" s="157"/>
    </row>
    <row r="24" spans="1:187" s="160" customFormat="1" ht="23.25" customHeight="1" thickBot="1">
      <c r="A24" s="148"/>
      <c r="B24" s="161"/>
      <c r="C24" s="161"/>
      <c r="D24" s="16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9"/>
      <c r="Y24" s="149"/>
      <c r="Z24" s="149"/>
      <c r="AA24" s="147"/>
      <c r="AB24" s="136"/>
      <c r="AC24" s="136"/>
      <c r="AD24" s="136"/>
      <c r="AE24" s="136"/>
      <c r="AF24" s="136"/>
      <c r="AG24" s="129"/>
      <c r="AH24" s="158"/>
      <c r="AI24" s="159"/>
      <c r="AJ24" s="155">
        <f t="shared" si="0"/>
        <v>0</v>
      </c>
      <c r="AK24" s="163"/>
      <c r="AL24" s="163"/>
      <c r="AM24" s="133"/>
      <c r="AN24" s="157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</row>
    <row r="25" spans="1:187" ht="23.25" customHeight="1">
      <c r="A25" s="150"/>
      <c r="B25" s="165"/>
      <c r="C25" s="165"/>
      <c r="D25" s="162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29"/>
      <c r="Y25" s="129"/>
      <c r="Z25" s="129"/>
      <c r="AA25" s="136"/>
      <c r="AB25" s="136"/>
      <c r="AC25" s="136"/>
      <c r="AD25" s="136"/>
      <c r="AE25" s="136"/>
      <c r="AF25" s="136"/>
      <c r="AG25" s="129"/>
      <c r="AH25" s="166"/>
      <c r="AI25" s="167"/>
      <c r="AJ25" s="168">
        <f t="shared" si="0"/>
        <v>0</v>
      </c>
      <c r="AK25" s="169"/>
      <c r="AL25" s="169"/>
      <c r="AM25" s="133"/>
      <c r="AN25" s="154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</row>
    <row r="26" spans="1:187" ht="23.25" customHeight="1">
      <c r="A26" s="164"/>
      <c r="B26" s="161"/>
      <c r="C26" s="161"/>
      <c r="D26" s="162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29"/>
      <c r="Y26" s="129"/>
      <c r="Z26" s="129"/>
      <c r="AA26" s="136"/>
      <c r="AB26" s="136"/>
      <c r="AC26" s="136"/>
      <c r="AD26" s="136"/>
      <c r="AE26" s="136"/>
      <c r="AF26" s="136"/>
      <c r="AG26" s="129"/>
      <c r="AH26" s="170"/>
      <c r="AI26" s="171"/>
      <c r="AJ26" s="155">
        <f t="shared" si="0"/>
        <v>0</v>
      </c>
      <c r="AK26" s="163"/>
      <c r="AL26" s="163"/>
      <c r="AM26" s="133"/>
      <c r="AN26" s="156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ht="23.25" customHeight="1">
      <c r="A27" s="164"/>
      <c r="B27" s="172"/>
      <c r="C27" s="172"/>
      <c r="D27" s="17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29"/>
      <c r="Y27" s="129"/>
      <c r="Z27" s="129"/>
      <c r="AA27" s="136"/>
      <c r="AB27" s="136"/>
      <c r="AC27" s="136"/>
      <c r="AD27" s="136"/>
      <c r="AE27" s="136"/>
      <c r="AF27" s="136"/>
      <c r="AG27" s="129"/>
      <c r="AH27" s="170"/>
      <c r="AI27" s="171"/>
      <c r="AJ27" s="155">
        <f t="shared" si="0"/>
        <v>0</v>
      </c>
      <c r="AK27" s="163"/>
      <c r="AL27" s="163"/>
      <c r="AM27" s="133"/>
      <c r="AN27" s="156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</row>
    <row r="28" spans="1:187" ht="23.25" customHeight="1">
      <c r="A28" s="164"/>
      <c r="B28" s="161"/>
      <c r="C28" s="161"/>
      <c r="D28" s="174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29"/>
      <c r="Y28" s="129"/>
      <c r="Z28" s="129"/>
      <c r="AA28" s="136"/>
      <c r="AB28" s="136"/>
      <c r="AC28" s="136"/>
      <c r="AD28" s="136"/>
      <c r="AE28" s="136"/>
      <c r="AF28" s="136"/>
      <c r="AG28" s="129"/>
      <c r="AH28" s="170"/>
      <c r="AI28" s="171"/>
      <c r="AJ28" s="155">
        <f t="shared" si="0"/>
        <v>0</v>
      </c>
      <c r="AK28" s="163"/>
      <c r="AL28" s="163"/>
      <c r="AM28" s="133"/>
      <c r="AN28" s="156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</row>
    <row r="29" spans="1:187" ht="23.25" customHeight="1">
      <c r="A29" s="164"/>
      <c r="B29" s="175"/>
      <c r="C29" s="175"/>
      <c r="D29" s="174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29"/>
      <c r="Y29" s="129"/>
      <c r="Z29" s="129"/>
      <c r="AA29" s="136"/>
      <c r="AB29" s="136"/>
      <c r="AC29" s="136"/>
      <c r="AD29" s="136"/>
      <c r="AE29" s="136"/>
      <c r="AF29" s="136"/>
      <c r="AG29" s="129"/>
      <c r="AH29" s="170"/>
      <c r="AI29" s="171"/>
      <c r="AJ29" s="155">
        <f t="shared" si="0"/>
        <v>0</v>
      </c>
      <c r="AK29" s="163"/>
      <c r="AL29" s="163"/>
      <c r="AM29" s="133"/>
      <c r="AN29" s="156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s="112" customFormat="1" ht="24.9" customHeight="1"/>
    <row r="31" spans="1:187" s="112" customFormat="1" ht="24.9" customHeight="1"/>
    <row r="32" spans="1:187" s="112" customFormat="1" ht="24.9" customHeight="1"/>
    <row r="33" spans="10:22" s="112" customFormat="1" ht="24.9" customHeight="1"/>
    <row r="34" spans="10:22" s="112" customFormat="1" ht="24.9" customHeight="1"/>
    <row r="35" spans="10:22" s="112" customFormat="1" ht="24.9" customHeight="1"/>
    <row r="36" spans="10:22" s="112" customFormat="1" ht="24.9" customHeight="1">
      <c r="J36" s="176"/>
      <c r="V36" s="177"/>
    </row>
    <row r="37" spans="10:22" s="112" customFormat="1" ht="24.9" customHeight="1"/>
    <row r="38" spans="10:22" s="112" customFormat="1" ht="24.9" customHeight="1"/>
    <row r="39" spans="10:22" s="112" customFormat="1" ht="24.9" customHeight="1"/>
    <row r="40" spans="10:22" s="112" customFormat="1" ht="24.9" customHeight="1"/>
    <row r="41" spans="10:22" s="112" customFormat="1" ht="24.9" customHeight="1"/>
    <row r="42" spans="10:22" s="112" customFormat="1" ht="24.9" customHeight="1"/>
    <row r="43" spans="10:22" s="112" customFormat="1" ht="24.9" customHeight="1"/>
    <row r="44" spans="10:22" s="112" customFormat="1" ht="24.9" customHeight="1"/>
    <row r="45" spans="10:22" s="112" customFormat="1" ht="24.9" customHeight="1"/>
    <row r="46" spans="10:22" s="112" customFormat="1" ht="24.9" customHeight="1"/>
    <row r="47" spans="10:22" s="112" customFormat="1" ht="24.9" customHeight="1"/>
    <row r="48" spans="10:22" s="112" customFormat="1" ht="24.9" customHeight="1"/>
    <row r="49" spans="8:8" s="112" customFormat="1" ht="24.9" customHeight="1"/>
    <row r="50" spans="8:8" s="112" customFormat="1" ht="24.9" customHeight="1"/>
    <row r="51" spans="8:8" s="112" customFormat="1" ht="24.9" customHeight="1"/>
    <row r="52" spans="8:8" s="112" customFormat="1" ht="24.9" customHeight="1"/>
    <row r="53" spans="8:8" s="112" customFormat="1" ht="24.9" customHeight="1">
      <c r="H53" s="178"/>
    </row>
    <row r="54" spans="8:8" s="112" customFormat="1" ht="24.9" customHeight="1"/>
    <row r="55" spans="8:8" s="112" customFormat="1" ht="24.9" customHeight="1"/>
    <row r="56" spans="8:8" s="112" customFormat="1" ht="24.9" customHeight="1"/>
    <row r="57" spans="8:8" s="112" customFormat="1" ht="24.9" customHeight="1"/>
    <row r="58" spans="8:8" s="112" customFormat="1" ht="24.9" customHeight="1"/>
    <row r="59" spans="8:8" s="112" customFormat="1" ht="24.9" customHeight="1"/>
    <row r="60" spans="8:8" s="112" customFormat="1" ht="24.9" customHeight="1"/>
    <row r="61" spans="8:8" s="112" customFormat="1" ht="24.9" customHeight="1"/>
    <row r="62" spans="8:8" s="112" customFormat="1" ht="24.9" customHeight="1"/>
    <row r="63" spans="8:8" s="112" customFormat="1" ht="24.9" customHeight="1"/>
    <row r="64" spans="8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</sheetData>
  <mergeCells count="1">
    <mergeCell ref="AN1:AN2"/>
  </mergeCells>
  <conditionalFormatting sqref="E21:T30 S12:T12 N18:T20 S7:V11 S16:T17 S13:S15 H5 E3:H3 G6 W3:Z6 E5:F6 I7:R7">
    <cfRule type="cellIs" dxfId="442" priority="84" stopIfTrue="1" operator="equal">
      <formula>5</formula>
    </cfRule>
  </conditionalFormatting>
  <conditionalFormatting sqref="W7:Z7 S7">
    <cfRule type="cellIs" dxfId="441" priority="83" stopIfTrue="1" operator="equal">
      <formula>5</formula>
    </cfRule>
  </conditionalFormatting>
  <conditionalFormatting sqref="N12:R17 M8:R11">
    <cfRule type="cellIs" dxfId="440" priority="82" stopIfTrue="1" operator="equal">
      <formula>5</formula>
    </cfRule>
  </conditionalFormatting>
  <conditionalFormatting sqref="E17:M20 E16 G16:M16 M12:M15">
    <cfRule type="cellIs" dxfId="439" priority="81" stopIfTrue="1" operator="equal">
      <formula>5</formula>
    </cfRule>
  </conditionalFormatting>
  <conditionalFormatting sqref="W12">
    <cfRule type="cellIs" dxfId="438" priority="80" stopIfTrue="1" operator="equal">
      <formula>5</formula>
    </cfRule>
  </conditionalFormatting>
  <conditionalFormatting sqref="W8">
    <cfRule type="cellIs" dxfId="437" priority="79" stopIfTrue="1" operator="equal">
      <formula>5</formula>
    </cfRule>
  </conditionalFormatting>
  <conditionalFormatting sqref="W10">
    <cfRule type="cellIs" dxfId="436" priority="78" stopIfTrue="1" operator="equal">
      <formula>5</formula>
    </cfRule>
  </conditionalFormatting>
  <conditionalFormatting sqref="W11">
    <cfRule type="cellIs" dxfId="435" priority="77" stopIfTrue="1" operator="equal">
      <formula>5</formula>
    </cfRule>
  </conditionalFormatting>
  <conditionalFormatting sqref="N12:P12">
    <cfRule type="cellIs" dxfId="434" priority="76" stopIfTrue="1" operator="equal">
      <formula>5</formula>
    </cfRule>
  </conditionalFormatting>
  <conditionalFormatting sqref="N7:R11">
    <cfRule type="cellIs" dxfId="433" priority="75" stopIfTrue="1" operator="equal">
      <formula>5</formula>
    </cfRule>
  </conditionalFormatting>
  <conditionalFormatting sqref="S12">
    <cfRule type="cellIs" dxfId="432" priority="74" stopIfTrue="1" operator="equal">
      <formula>5</formula>
    </cfRule>
  </conditionalFormatting>
  <conditionalFormatting sqref="S8">
    <cfRule type="cellIs" dxfId="431" priority="73" stopIfTrue="1" operator="equal">
      <formula>5</formula>
    </cfRule>
  </conditionalFormatting>
  <conditionalFormatting sqref="S10">
    <cfRule type="cellIs" dxfId="430" priority="72" stopIfTrue="1" operator="equal">
      <formula>5</formula>
    </cfRule>
  </conditionalFormatting>
  <conditionalFormatting sqref="S11">
    <cfRule type="cellIs" dxfId="429" priority="71" stopIfTrue="1" operator="equal">
      <formula>5</formula>
    </cfRule>
  </conditionalFormatting>
  <conditionalFormatting sqref="V13:V15">
    <cfRule type="cellIs" dxfId="428" priority="70" stopIfTrue="1" operator="equal">
      <formula>5</formula>
    </cfRule>
  </conditionalFormatting>
  <conditionalFormatting sqref="T13:U15">
    <cfRule type="cellIs" dxfId="427" priority="69" stopIfTrue="1" operator="equal">
      <formula>5</formula>
    </cfRule>
  </conditionalFormatting>
  <conditionalFormatting sqref="T13:U14">
    <cfRule type="cellIs" dxfId="426" priority="68" stopIfTrue="1" operator="equal">
      <formula>5</formula>
    </cfRule>
  </conditionalFormatting>
  <conditionalFormatting sqref="V15">
    <cfRule type="cellIs" dxfId="425" priority="67" stopIfTrue="1" operator="equal">
      <formula>5</formula>
    </cfRule>
  </conditionalFormatting>
  <conditionalFormatting sqref="V13">
    <cfRule type="cellIs" dxfId="424" priority="66" stopIfTrue="1" operator="equal">
      <formula>5</formula>
    </cfRule>
  </conditionalFormatting>
  <conditionalFormatting sqref="V14">
    <cfRule type="cellIs" dxfId="423" priority="65" stopIfTrue="1" operator="equal">
      <formula>5</formula>
    </cfRule>
  </conditionalFormatting>
  <conditionalFormatting sqref="W16">
    <cfRule type="cellIs" dxfId="422" priority="64" stopIfTrue="1" operator="equal">
      <formula>5</formula>
    </cfRule>
  </conditionalFormatting>
  <conditionalFormatting sqref="W16">
    <cfRule type="cellIs" dxfId="421" priority="63" stopIfTrue="1" operator="equal">
      <formula>5</formula>
    </cfRule>
  </conditionalFormatting>
  <conditionalFormatting sqref="X17">
    <cfRule type="cellIs" dxfId="420" priority="62" stopIfTrue="1" operator="equal">
      <formula>5</formula>
    </cfRule>
  </conditionalFormatting>
  <conditionalFormatting sqref="X17">
    <cfRule type="cellIs" dxfId="419" priority="61" stopIfTrue="1" operator="equal">
      <formula>5</formula>
    </cfRule>
  </conditionalFormatting>
  <conditionalFormatting sqref="E4 G4:H4">
    <cfRule type="cellIs" dxfId="418" priority="60" stopIfTrue="1" operator="equal">
      <formula>5</formula>
    </cfRule>
  </conditionalFormatting>
  <conditionalFormatting sqref="F4">
    <cfRule type="cellIs" dxfId="416" priority="58" stopIfTrue="1" operator="equal">
      <formula>5</formula>
    </cfRule>
  </conditionalFormatting>
  <conditionalFormatting sqref="G5">
    <cfRule type="cellIs" dxfId="415" priority="57" stopIfTrue="1" operator="equal">
      <formula>5</formula>
    </cfRule>
  </conditionalFormatting>
  <conditionalFormatting sqref="F16">
    <cfRule type="cellIs" dxfId="414" priority="56" stopIfTrue="1" operator="equal">
      <formula>5</formula>
    </cfRule>
  </conditionalFormatting>
  <conditionalFormatting sqref="U12">
    <cfRule type="cellIs" dxfId="413" priority="55" stopIfTrue="1" operator="equal">
      <formula>5</formula>
    </cfRule>
  </conditionalFormatting>
  <conditionalFormatting sqref="U16">
    <cfRule type="cellIs" dxfId="412" priority="52" stopIfTrue="1" operator="equal">
      <formula>5</formula>
    </cfRule>
  </conditionalFormatting>
  <conditionalFormatting sqref="V12">
    <cfRule type="cellIs" dxfId="411" priority="54" stopIfTrue="1" operator="equal">
      <formula>5</formula>
    </cfRule>
  </conditionalFormatting>
  <conditionalFormatting sqref="V16">
    <cfRule type="cellIs" dxfId="410" priority="53" stopIfTrue="1" operator="equal">
      <formula>5</formula>
    </cfRule>
  </conditionalFormatting>
  <conditionalFormatting sqref="I12:J12 I8:L11 I13:I15">
    <cfRule type="cellIs" dxfId="409" priority="51" stopIfTrue="1" operator="equal">
      <formula>5</formula>
    </cfRule>
  </conditionalFormatting>
  <conditionalFormatting sqref="E15:H15">
    <cfRule type="cellIs" dxfId="408" priority="50" stopIfTrue="1" operator="equal">
      <formula>5</formula>
    </cfRule>
  </conditionalFormatting>
  <conditionalFormatting sqref="I12">
    <cfRule type="cellIs" dxfId="406" priority="48" stopIfTrue="1" operator="equal">
      <formula>5</formula>
    </cfRule>
  </conditionalFormatting>
  <conditionalFormatting sqref="I8">
    <cfRule type="cellIs" dxfId="405" priority="47" stopIfTrue="1" operator="equal">
      <formula>5</formula>
    </cfRule>
  </conditionalFormatting>
  <conditionalFormatting sqref="I10">
    <cfRule type="cellIs" dxfId="404" priority="46" stopIfTrue="1" operator="equal">
      <formula>5</formula>
    </cfRule>
  </conditionalFormatting>
  <conditionalFormatting sqref="I11">
    <cfRule type="cellIs" dxfId="403" priority="45" stopIfTrue="1" operator="equal">
      <formula>5</formula>
    </cfRule>
  </conditionalFormatting>
  <conditionalFormatting sqref="L13:L15">
    <cfRule type="cellIs" dxfId="402" priority="44" stopIfTrue="1" operator="equal">
      <formula>5</formula>
    </cfRule>
  </conditionalFormatting>
  <conditionalFormatting sqref="J13:K15">
    <cfRule type="cellIs" dxfId="401" priority="43" stopIfTrue="1" operator="equal">
      <formula>5</formula>
    </cfRule>
  </conditionalFormatting>
  <conditionalFormatting sqref="J13:K14">
    <cfRule type="cellIs" dxfId="400" priority="42" stopIfTrue="1" operator="equal">
      <formula>5</formula>
    </cfRule>
  </conditionalFormatting>
  <conditionalFormatting sqref="L15">
    <cfRule type="cellIs" dxfId="399" priority="41" stopIfTrue="1" operator="equal">
      <formula>5</formula>
    </cfRule>
  </conditionalFormatting>
  <conditionalFormatting sqref="L13">
    <cfRule type="cellIs" dxfId="398" priority="40" stopIfTrue="1" operator="equal">
      <formula>5</formula>
    </cfRule>
  </conditionalFormatting>
  <conditionalFormatting sqref="L14">
    <cfRule type="cellIs" dxfId="397" priority="39" stopIfTrue="1" operator="equal">
      <formula>5</formula>
    </cfRule>
  </conditionalFormatting>
  <conditionalFormatting sqref="K12">
    <cfRule type="cellIs" dxfId="396" priority="38" stopIfTrue="1" operator="equal">
      <formula>5</formula>
    </cfRule>
  </conditionalFormatting>
  <conditionalFormatting sqref="L12">
    <cfRule type="cellIs" dxfId="395" priority="37" stopIfTrue="1" operator="equal">
      <formula>5</formula>
    </cfRule>
  </conditionalFormatting>
  <conditionalFormatting sqref="S3:V6">
    <cfRule type="cellIs" dxfId="394" priority="36" stopIfTrue="1" operator="equal">
      <formula>5</formula>
    </cfRule>
  </conditionalFormatting>
  <conditionalFormatting sqref="Q3:R6">
    <cfRule type="cellIs" dxfId="393" priority="35" stopIfTrue="1" operator="equal">
      <formula>5</formula>
    </cfRule>
  </conditionalFormatting>
  <conditionalFormatting sqref="Q3:R6">
    <cfRule type="cellIs" dxfId="392" priority="34" stopIfTrue="1" operator="equal">
      <formula>5</formula>
    </cfRule>
  </conditionalFormatting>
  <conditionalFormatting sqref="S3">
    <cfRule type="cellIs" dxfId="391" priority="33" stopIfTrue="1" operator="equal">
      <formula>5</formula>
    </cfRule>
  </conditionalFormatting>
  <conditionalFormatting sqref="S5">
    <cfRule type="cellIs" dxfId="390" priority="32" stopIfTrue="1" operator="equal">
      <formula>5</formula>
    </cfRule>
  </conditionalFormatting>
  <conditionalFormatting sqref="S6">
    <cfRule type="cellIs" dxfId="389" priority="31" stopIfTrue="1" operator="equal">
      <formula>5</formula>
    </cfRule>
  </conditionalFormatting>
  <conditionalFormatting sqref="H6">
    <cfRule type="cellIs" dxfId="384" priority="26" stopIfTrue="1" operator="equal">
      <formula>5</formula>
    </cfRule>
  </conditionalFormatting>
  <conditionalFormatting sqref="L5 I3:L3 K6 I5:J6">
    <cfRule type="cellIs" dxfId="383" priority="25" stopIfTrue="1" operator="equal">
      <formula>5</formula>
    </cfRule>
  </conditionalFormatting>
  <conditionalFormatting sqref="I4 K4:L4">
    <cfRule type="cellIs" dxfId="382" priority="24" stopIfTrue="1" operator="equal">
      <formula>5</formula>
    </cfRule>
  </conditionalFormatting>
  <conditionalFormatting sqref="J4">
    <cfRule type="cellIs" dxfId="381" priority="23" stopIfTrue="1" operator="equal">
      <formula>5</formula>
    </cfRule>
  </conditionalFormatting>
  <conditionalFormatting sqref="K5">
    <cfRule type="cellIs" dxfId="380" priority="22" stopIfTrue="1" operator="equal">
      <formula>5</formula>
    </cfRule>
  </conditionalFormatting>
  <conditionalFormatting sqref="L6">
    <cfRule type="cellIs" dxfId="379" priority="21" stopIfTrue="1" operator="equal">
      <formula>5</formula>
    </cfRule>
  </conditionalFormatting>
  <conditionalFormatting sqref="P5 M3:P3 O6 M5:N6">
    <cfRule type="cellIs" dxfId="378" priority="20" stopIfTrue="1" operator="equal">
      <formula>5</formula>
    </cfRule>
  </conditionalFormatting>
  <conditionalFormatting sqref="M4 O4:P4">
    <cfRule type="cellIs" dxfId="377" priority="19" stopIfTrue="1" operator="equal">
      <formula>5</formula>
    </cfRule>
  </conditionalFormatting>
  <conditionalFormatting sqref="N4">
    <cfRule type="cellIs" dxfId="376" priority="18" stopIfTrue="1" operator="equal">
      <formula>5</formula>
    </cfRule>
  </conditionalFormatting>
  <conditionalFormatting sqref="O5">
    <cfRule type="cellIs" dxfId="375" priority="17" stopIfTrue="1" operator="equal">
      <formula>5</formula>
    </cfRule>
  </conditionalFormatting>
  <conditionalFormatting sqref="P6">
    <cfRule type="cellIs" dxfId="374" priority="16" stopIfTrue="1" operator="equal">
      <formula>5</formula>
    </cfRule>
  </conditionalFormatting>
  <conditionalFormatting sqref="H13 E11:H11 G14 E13:F14">
    <cfRule type="cellIs" dxfId="368" priority="10" stopIfTrue="1" operator="equal">
      <formula>5</formula>
    </cfRule>
  </conditionalFormatting>
  <conditionalFormatting sqref="E12 G12:H12">
    <cfRule type="cellIs" dxfId="367" priority="9" stopIfTrue="1" operator="equal">
      <formula>5</formula>
    </cfRule>
  </conditionalFormatting>
  <conditionalFormatting sqref="F12">
    <cfRule type="cellIs" dxfId="366" priority="8" stopIfTrue="1" operator="equal">
      <formula>5</formula>
    </cfRule>
  </conditionalFormatting>
  <conditionalFormatting sqref="G13">
    <cfRule type="cellIs" dxfId="365" priority="7" stopIfTrue="1" operator="equal">
      <formula>5</formula>
    </cfRule>
  </conditionalFormatting>
  <conditionalFormatting sqref="H14">
    <cfRule type="cellIs" dxfId="364" priority="6" stopIfTrue="1" operator="equal">
      <formula>5</formula>
    </cfRule>
  </conditionalFormatting>
  <conditionalFormatting sqref="H9 E7:H7 G10 E9:F10">
    <cfRule type="cellIs" dxfId="363" priority="5" stopIfTrue="1" operator="equal">
      <formula>5</formula>
    </cfRule>
  </conditionalFormatting>
  <conditionalFormatting sqref="E8 G8:H8">
    <cfRule type="cellIs" dxfId="362" priority="4" stopIfTrue="1" operator="equal">
      <formula>5</formula>
    </cfRule>
  </conditionalFormatting>
  <conditionalFormatting sqref="F8">
    <cfRule type="cellIs" dxfId="361" priority="3" stopIfTrue="1" operator="equal">
      <formula>5</formula>
    </cfRule>
  </conditionalFormatting>
  <conditionalFormatting sqref="G9">
    <cfRule type="cellIs" dxfId="360" priority="2" stopIfTrue="1" operator="equal">
      <formula>5</formula>
    </cfRule>
  </conditionalFormatting>
  <conditionalFormatting sqref="H10">
    <cfRule type="cellIs" dxfId="359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E74A7-8B77-40C9-A314-299328B1C3DC}">
  <sheetPr>
    <tabColor rgb="FF7030A0"/>
  </sheetPr>
  <dimension ref="A1:GE212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J7" sqref="AJ7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371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>
        <f>SUM(AO3:AO6)</f>
        <v>454.66666666666669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33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116">
        <v>5</v>
      </c>
      <c r="J2" s="116">
        <v>1</v>
      </c>
      <c r="K2" s="116">
        <v>2</v>
      </c>
      <c r="L2" s="116">
        <v>3</v>
      </c>
      <c r="M2" s="116">
        <v>4</v>
      </c>
      <c r="N2" s="116">
        <v>5</v>
      </c>
      <c r="O2" s="116">
        <v>1</v>
      </c>
      <c r="P2" s="116">
        <v>2</v>
      </c>
      <c r="Q2" s="116">
        <v>3</v>
      </c>
      <c r="R2" s="116">
        <v>4</v>
      </c>
      <c r="S2" s="116">
        <v>5</v>
      </c>
      <c r="T2" s="116">
        <v>6</v>
      </c>
      <c r="U2" s="116">
        <v>7</v>
      </c>
      <c r="V2" s="116">
        <v>8</v>
      </c>
      <c r="W2" s="116">
        <v>19</v>
      </c>
      <c r="X2" s="116">
        <v>20</v>
      </c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573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8" t="s">
        <v>217</v>
      </c>
      <c r="C3" s="351" t="s">
        <v>355</v>
      </c>
      <c r="D3" s="344" t="s">
        <v>218</v>
      </c>
      <c r="E3" s="119"/>
      <c r="F3" s="181">
        <v>5</v>
      </c>
      <c r="G3" s="181">
        <v>5</v>
      </c>
      <c r="H3" s="144">
        <v>2</v>
      </c>
      <c r="I3" s="144">
        <v>5</v>
      </c>
      <c r="J3" s="119"/>
      <c r="K3" s="181">
        <v>5</v>
      </c>
      <c r="L3" s="181">
        <v>5</v>
      </c>
      <c r="M3" s="144">
        <v>5</v>
      </c>
      <c r="N3" s="144">
        <v>5</v>
      </c>
      <c r="O3" s="119"/>
      <c r="P3" s="181">
        <v>5</v>
      </c>
      <c r="Q3" s="181">
        <v>5</v>
      </c>
      <c r="R3" s="144">
        <v>5</v>
      </c>
      <c r="S3" s="144">
        <v>4</v>
      </c>
      <c r="T3" s="144"/>
      <c r="U3" s="144"/>
      <c r="V3" s="144"/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10</v>
      </c>
      <c r="AI3" s="198">
        <v>2</v>
      </c>
      <c r="AJ3" s="199">
        <f t="shared" ref="AJ3:AJ29" si="0">SUM(E3:AG3)</f>
        <v>56</v>
      </c>
      <c r="AK3" s="200">
        <f>SUM(E3:E29)</f>
        <v>29</v>
      </c>
      <c r="AL3" s="218">
        <f>SUM((AH3+AI3)+((AH3*100)/(AH3+AI3)+((((AJ3-AK3)+((AH3+AI3)*5))*50)/((AH3+AI3)*5))))</f>
        <v>167.83333333333331</v>
      </c>
      <c r="AM3" s="123">
        <f t="shared" ref="AM3:AM16" si="1">SUM(AJ3-AK3)</f>
        <v>27</v>
      </c>
      <c r="AN3" s="201"/>
      <c r="AO3" s="220">
        <f>AL3</f>
        <v>167.83333333333331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2">
      <c r="A4" s="124">
        <v>2</v>
      </c>
      <c r="B4" s="350" t="s">
        <v>219</v>
      </c>
      <c r="C4" s="351" t="s">
        <v>355</v>
      </c>
      <c r="D4" s="344" t="s">
        <v>218</v>
      </c>
      <c r="E4" s="179">
        <v>2</v>
      </c>
      <c r="F4" s="126"/>
      <c r="G4" s="144">
        <v>1</v>
      </c>
      <c r="H4" s="144">
        <v>2</v>
      </c>
      <c r="I4" s="144">
        <v>0</v>
      </c>
      <c r="J4" s="179">
        <v>2</v>
      </c>
      <c r="K4" s="126"/>
      <c r="L4" s="144">
        <v>5</v>
      </c>
      <c r="M4" s="144">
        <v>5</v>
      </c>
      <c r="N4" s="144">
        <v>3</v>
      </c>
      <c r="O4" s="179">
        <v>4</v>
      </c>
      <c r="P4" s="126"/>
      <c r="Q4" s="144">
        <v>3</v>
      </c>
      <c r="R4" s="144">
        <v>3</v>
      </c>
      <c r="S4" s="144">
        <v>0</v>
      </c>
      <c r="T4" s="144"/>
      <c r="U4" s="144"/>
      <c r="V4" s="144"/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2</v>
      </c>
      <c r="AI4" s="345">
        <v>10</v>
      </c>
      <c r="AJ4" s="205">
        <f t="shared" si="0"/>
        <v>30</v>
      </c>
      <c r="AK4" s="331">
        <f>SUM(F3:F29)</f>
        <v>53</v>
      </c>
      <c r="AL4" s="218">
        <f t="shared" ref="AL4:AL17" si="2">SUM((AH4+AI4)+((AH4*100)/(AH4+AI4)+((((AJ4-AK4)+((AH4+AI4)*5))*50)/((AH4+AI4)*5))))</f>
        <v>59.5</v>
      </c>
      <c r="AM4" s="133">
        <f t="shared" si="1"/>
        <v>-23</v>
      </c>
      <c r="AN4" s="134"/>
      <c r="AO4" s="220">
        <f t="shared" ref="AO4:AO17" si="3">AL4</f>
        <v>59.5</v>
      </c>
    </row>
    <row r="5" spans="1:187" s="112" customFormat="1" ht="22.2">
      <c r="A5" s="124">
        <v>3</v>
      </c>
      <c r="B5" s="318" t="s">
        <v>373</v>
      </c>
      <c r="C5" s="351" t="s">
        <v>355</v>
      </c>
      <c r="D5" s="344" t="s">
        <v>58</v>
      </c>
      <c r="E5" s="125">
        <v>3</v>
      </c>
      <c r="F5" s="144">
        <v>5</v>
      </c>
      <c r="G5" s="126"/>
      <c r="H5" s="144">
        <v>4</v>
      </c>
      <c r="I5" s="144">
        <v>5</v>
      </c>
      <c r="J5" s="125">
        <v>2</v>
      </c>
      <c r="K5" s="144">
        <v>3</v>
      </c>
      <c r="L5" s="126"/>
      <c r="M5" s="144">
        <v>5</v>
      </c>
      <c r="N5" s="144">
        <v>5</v>
      </c>
      <c r="O5" s="125">
        <v>2</v>
      </c>
      <c r="P5" s="144">
        <v>5</v>
      </c>
      <c r="Q5" s="126"/>
      <c r="R5" s="144">
        <v>3</v>
      </c>
      <c r="S5" s="144">
        <v>5</v>
      </c>
      <c r="T5" s="144"/>
      <c r="U5" s="144"/>
      <c r="V5" s="144"/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6</v>
      </c>
      <c r="AI5" s="204">
        <v>6</v>
      </c>
      <c r="AJ5" s="205">
        <f t="shared" si="0"/>
        <v>47</v>
      </c>
      <c r="AK5" s="206">
        <f>SUM(G3:G29)</f>
        <v>48</v>
      </c>
      <c r="AL5" s="218">
        <f t="shared" si="2"/>
        <v>111.16666666666666</v>
      </c>
      <c r="AM5" s="133">
        <f t="shared" si="1"/>
        <v>-1</v>
      </c>
      <c r="AN5" s="207"/>
      <c r="AO5" s="220">
        <f t="shared" si="3"/>
        <v>111.16666666666666</v>
      </c>
    </row>
    <row r="6" spans="1:187" s="139" customFormat="1" ht="22.8" thickBot="1">
      <c r="A6" s="124">
        <v>4</v>
      </c>
      <c r="B6" s="319" t="s">
        <v>351</v>
      </c>
      <c r="C6" s="351" t="s">
        <v>355</v>
      </c>
      <c r="D6" s="344" t="s">
        <v>58</v>
      </c>
      <c r="E6" s="137">
        <v>5</v>
      </c>
      <c r="F6" s="146">
        <v>5</v>
      </c>
      <c r="G6" s="146">
        <v>5</v>
      </c>
      <c r="H6" s="126"/>
      <c r="I6" s="144">
        <v>5</v>
      </c>
      <c r="J6" s="137">
        <v>0</v>
      </c>
      <c r="K6" s="146">
        <v>0</v>
      </c>
      <c r="L6" s="146">
        <v>2</v>
      </c>
      <c r="M6" s="126"/>
      <c r="N6" s="144">
        <v>5</v>
      </c>
      <c r="O6" s="137">
        <v>0</v>
      </c>
      <c r="P6" s="146">
        <v>5</v>
      </c>
      <c r="Q6" s="146">
        <v>5</v>
      </c>
      <c r="R6" s="126"/>
      <c r="S6" s="144">
        <v>2</v>
      </c>
      <c r="T6" s="144"/>
      <c r="U6" s="144"/>
      <c r="V6" s="144"/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>
        <v>7</v>
      </c>
      <c r="AI6" s="204">
        <v>5</v>
      </c>
      <c r="AJ6" s="205">
        <f t="shared" si="0"/>
        <v>39</v>
      </c>
      <c r="AK6" s="206">
        <f>SUM(H3:H29)</f>
        <v>44</v>
      </c>
      <c r="AL6" s="218">
        <f t="shared" si="2"/>
        <v>116.16666666666667</v>
      </c>
      <c r="AM6" s="133">
        <f t="shared" si="1"/>
        <v>-5</v>
      </c>
      <c r="AN6" s="207"/>
      <c r="AO6" s="220">
        <f t="shared" si="3"/>
        <v>116.16666666666667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39" customFormat="1" ht="22.8" thickBot="1">
      <c r="A7" s="124">
        <v>5</v>
      </c>
      <c r="B7" s="350" t="s">
        <v>328</v>
      </c>
      <c r="C7" s="351" t="s">
        <v>355</v>
      </c>
      <c r="D7" s="344" t="s">
        <v>111</v>
      </c>
      <c r="E7" s="179">
        <v>1</v>
      </c>
      <c r="F7" s="144">
        <v>5</v>
      </c>
      <c r="G7" s="144">
        <v>3</v>
      </c>
      <c r="H7" s="144">
        <v>3</v>
      </c>
      <c r="I7" s="126"/>
      <c r="J7" s="179">
        <v>3</v>
      </c>
      <c r="K7" s="144">
        <v>5</v>
      </c>
      <c r="L7" s="144">
        <v>5</v>
      </c>
      <c r="M7" s="144">
        <v>2</v>
      </c>
      <c r="N7" s="126"/>
      <c r="O7" s="179">
        <v>5</v>
      </c>
      <c r="P7" s="144">
        <v>5</v>
      </c>
      <c r="Q7" s="144">
        <v>4</v>
      </c>
      <c r="R7" s="144">
        <v>5</v>
      </c>
      <c r="S7" s="126"/>
      <c r="T7" s="144"/>
      <c r="U7" s="144"/>
      <c r="V7" s="144"/>
      <c r="W7" s="144"/>
      <c r="X7" s="144"/>
      <c r="Y7" s="144"/>
      <c r="Z7" s="144"/>
      <c r="AA7" s="135"/>
      <c r="AB7" s="135"/>
      <c r="AC7" s="135"/>
      <c r="AD7" s="135"/>
      <c r="AE7" s="135"/>
      <c r="AF7" s="135"/>
      <c r="AG7" s="143"/>
      <c r="AH7" s="203">
        <v>6</v>
      </c>
      <c r="AI7" s="204">
        <v>6</v>
      </c>
      <c r="AJ7" s="205">
        <f t="shared" si="0"/>
        <v>46</v>
      </c>
      <c r="AK7" s="206">
        <f>SUM(N3:N29)</f>
        <v>18</v>
      </c>
      <c r="AL7" s="218">
        <f t="shared" si="2"/>
        <v>135.33333333333331</v>
      </c>
      <c r="AM7" s="133">
        <f t="shared" si="1"/>
        <v>28</v>
      </c>
      <c r="AN7" s="134"/>
      <c r="AO7" s="220">
        <f t="shared" si="3"/>
        <v>135.33333333333331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</row>
    <row r="8" spans="1:187" s="112" customFormat="1" ht="22.8">
      <c r="A8" s="580">
        <v>1</v>
      </c>
      <c r="B8" s="318" t="s">
        <v>217</v>
      </c>
      <c r="C8" s="351" t="s">
        <v>355</v>
      </c>
      <c r="D8" s="344" t="s">
        <v>218</v>
      </c>
      <c r="E8" s="119"/>
      <c r="F8" s="181">
        <v>5</v>
      </c>
      <c r="G8" s="181">
        <v>5</v>
      </c>
      <c r="H8" s="144">
        <v>5</v>
      </c>
      <c r="I8" s="144">
        <v>5</v>
      </c>
      <c r="J8" s="144"/>
      <c r="K8" s="127"/>
      <c r="L8" s="144"/>
      <c r="M8" s="183"/>
      <c r="N8" s="127"/>
      <c r="O8" s="144"/>
      <c r="P8" s="144"/>
      <c r="Q8" s="144"/>
      <c r="R8" s="144"/>
      <c r="S8" s="144"/>
      <c r="T8" s="144"/>
      <c r="U8" s="144"/>
      <c r="V8" s="144"/>
      <c r="W8" s="144"/>
      <c r="X8" s="136"/>
      <c r="Y8" s="136"/>
      <c r="Z8" s="136"/>
      <c r="AA8" s="135"/>
      <c r="AB8" s="135"/>
      <c r="AC8" s="135"/>
      <c r="AD8" s="135"/>
      <c r="AE8" s="135"/>
      <c r="AF8" s="135"/>
      <c r="AG8" s="143"/>
      <c r="AH8" s="203"/>
      <c r="AI8" s="204"/>
      <c r="AJ8" s="205">
        <f t="shared" si="0"/>
        <v>20</v>
      </c>
      <c r="AK8" s="206">
        <f>SUM(O3:O29)</f>
        <v>11</v>
      </c>
      <c r="AL8" s="218" t="e">
        <f t="shared" si="2"/>
        <v>#DIV/0!</v>
      </c>
      <c r="AM8" s="133">
        <f t="shared" si="1"/>
        <v>9</v>
      </c>
      <c r="AN8" s="134"/>
      <c r="AO8" s="220" t="e">
        <f t="shared" si="3"/>
        <v>#DIV/0!</v>
      </c>
    </row>
    <row r="9" spans="1:187" s="112" customFormat="1" ht="22.8">
      <c r="A9" s="581">
        <v>2</v>
      </c>
      <c r="B9" s="350" t="s">
        <v>219</v>
      </c>
      <c r="C9" s="351" t="s">
        <v>355</v>
      </c>
      <c r="D9" s="344" t="s">
        <v>218</v>
      </c>
      <c r="E9" s="179">
        <v>2</v>
      </c>
      <c r="F9" s="126"/>
      <c r="G9" s="144">
        <v>5</v>
      </c>
      <c r="H9" s="144">
        <v>5</v>
      </c>
      <c r="I9" s="144">
        <v>3</v>
      </c>
      <c r="J9" s="144"/>
      <c r="K9" s="144"/>
      <c r="L9" s="144"/>
      <c r="M9" s="144"/>
      <c r="N9" s="180"/>
      <c r="O9" s="145"/>
      <c r="P9" s="144"/>
      <c r="Q9" s="144"/>
      <c r="R9" s="144"/>
      <c r="S9" s="245"/>
      <c r="T9" s="145"/>
      <c r="U9" s="144"/>
      <c r="V9" s="144"/>
      <c r="W9" s="245"/>
      <c r="X9" s="136"/>
      <c r="Y9" s="136"/>
      <c r="Z9" s="136"/>
      <c r="AA9" s="245"/>
      <c r="AB9" s="136"/>
      <c r="AC9" s="136"/>
      <c r="AD9" s="136"/>
      <c r="AE9" s="136"/>
      <c r="AF9" s="136"/>
      <c r="AG9" s="329"/>
      <c r="AH9" s="349"/>
      <c r="AI9" s="345"/>
      <c r="AJ9" s="330">
        <f t="shared" si="0"/>
        <v>15</v>
      </c>
      <c r="AK9" s="331">
        <f>SUM(P3:P29)</f>
        <v>20</v>
      </c>
      <c r="AL9" s="332" t="e">
        <f t="shared" si="2"/>
        <v>#DIV/0!</v>
      </c>
      <c r="AM9" s="333">
        <f t="shared" si="1"/>
        <v>-5</v>
      </c>
      <c r="AN9" s="134"/>
      <c r="AO9" s="220" t="e">
        <f t="shared" si="3"/>
        <v>#DIV/0!</v>
      </c>
    </row>
    <row r="10" spans="1:187" s="112" customFormat="1" ht="22.8">
      <c r="A10" s="581">
        <v>3</v>
      </c>
      <c r="B10" s="318" t="s">
        <v>373</v>
      </c>
      <c r="C10" s="351" t="s">
        <v>355</v>
      </c>
      <c r="D10" s="344" t="s">
        <v>58</v>
      </c>
      <c r="E10" s="125">
        <v>2</v>
      </c>
      <c r="F10" s="144">
        <v>3</v>
      </c>
      <c r="G10" s="126"/>
      <c r="H10" s="144">
        <v>5</v>
      </c>
      <c r="I10" s="144">
        <v>5</v>
      </c>
      <c r="J10" s="127"/>
      <c r="K10" s="144"/>
      <c r="L10" s="144"/>
      <c r="M10" s="144"/>
      <c r="N10" s="127"/>
      <c r="O10" s="144"/>
      <c r="P10" s="144"/>
      <c r="Q10" s="144"/>
      <c r="R10" s="144"/>
      <c r="S10" s="144"/>
      <c r="T10" s="144"/>
      <c r="U10" s="144"/>
      <c r="V10" s="144"/>
      <c r="W10" s="144"/>
      <c r="X10" s="136"/>
      <c r="Y10" s="129"/>
      <c r="Z10" s="129"/>
      <c r="AA10" s="215"/>
      <c r="AB10" s="130"/>
      <c r="AC10" s="130"/>
      <c r="AD10" s="130"/>
      <c r="AE10" s="130"/>
      <c r="AF10" s="130"/>
      <c r="AG10" s="186"/>
      <c r="AH10" s="346"/>
      <c r="AI10" s="347"/>
      <c r="AJ10" s="205">
        <f t="shared" si="0"/>
        <v>15</v>
      </c>
      <c r="AK10" s="206">
        <f>SUM(Q3:Q31)</f>
        <v>17</v>
      </c>
      <c r="AL10" s="218" t="e">
        <f t="shared" si="2"/>
        <v>#DIV/0!</v>
      </c>
      <c r="AM10" s="133">
        <f t="shared" si="1"/>
        <v>-2</v>
      </c>
      <c r="AN10" s="134"/>
      <c r="AO10" s="220" t="e">
        <f t="shared" si="3"/>
        <v>#DIV/0!</v>
      </c>
    </row>
    <row r="11" spans="1:187" s="139" customFormat="1" ht="23.4" thickBot="1">
      <c r="A11" s="581">
        <v>4</v>
      </c>
      <c r="B11" s="319" t="s">
        <v>351</v>
      </c>
      <c r="C11" s="351" t="s">
        <v>355</v>
      </c>
      <c r="D11" s="344" t="s">
        <v>58</v>
      </c>
      <c r="E11" s="137">
        <v>0</v>
      </c>
      <c r="F11" s="146">
        <v>0</v>
      </c>
      <c r="G11" s="146">
        <v>2</v>
      </c>
      <c r="H11" s="126"/>
      <c r="I11" s="144">
        <v>5</v>
      </c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51"/>
      <c r="Y11" s="151"/>
      <c r="Z11" s="151"/>
      <c r="AA11" s="216"/>
      <c r="AB11" s="152"/>
      <c r="AC11" s="152"/>
      <c r="AD11" s="152"/>
      <c r="AE11" s="152"/>
      <c r="AF11" s="152"/>
      <c r="AG11" s="152"/>
      <c r="AH11" s="346"/>
      <c r="AI11" s="348"/>
      <c r="AJ11" s="199">
        <f t="shared" si="0"/>
        <v>7</v>
      </c>
      <c r="AK11" s="200">
        <f>SUM(R3:R29)</f>
        <v>16</v>
      </c>
      <c r="AL11" s="218" t="e">
        <f t="shared" si="2"/>
        <v>#DIV/0!</v>
      </c>
      <c r="AM11" s="123">
        <f t="shared" si="1"/>
        <v>-9</v>
      </c>
      <c r="AN11" s="153"/>
      <c r="AO11" s="220" t="e">
        <f t="shared" si="3"/>
        <v>#DIV/0!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</row>
    <row r="12" spans="1:187" s="112" customFormat="1" ht="23.4" thickBot="1">
      <c r="A12" s="581">
        <v>5</v>
      </c>
      <c r="B12" s="350" t="s">
        <v>328</v>
      </c>
      <c r="C12" s="351" t="s">
        <v>355</v>
      </c>
      <c r="D12" s="344" t="s">
        <v>111</v>
      </c>
      <c r="E12" s="179">
        <v>3</v>
      </c>
      <c r="F12" s="144">
        <v>5</v>
      </c>
      <c r="G12" s="144">
        <v>5</v>
      </c>
      <c r="H12" s="144">
        <v>2</v>
      </c>
      <c r="I12" s="126"/>
      <c r="J12" s="144"/>
      <c r="K12" s="144"/>
      <c r="L12" s="144"/>
      <c r="M12" s="183"/>
      <c r="N12" s="245"/>
      <c r="O12" s="144"/>
      <c r="P12" s="144"/>
      <c r="Q12" s="144"/>
      <c r="R12" s="144"/>
      <c r="S12" s="144"/>
      <c r="T12" s="144"/>
      <c r="U12" s="144"/>
      <c r="V12" s="144"/>
      <c r="W12" s="144"/>
      <c r="X12" s="136"/>
      <c r="Y12" s="136"/>
      <c r="Z12" s="136"/>
      <c r="AA12" s="215"/>
      <c r="AB12" s="130"/>
      <c r="AC12" s="130"/>
      <c r="AD12" s="130"/>
      <c r="AE12" s="130"/>
      <c r="AF12" s="130"/>
      <c r="AG12" s="130"/>
      <c r="AH12" s="346"/>
      <c r="AI12" s="347"/>
      <c r="AJ12" s="205">
        <f t="shared" si="0"/>
        <v>15</v>
      </c>
      <c r="AK12" s="206">
        <f>SUM(S3:S29)</f>
        <v>11</v>
      </c>
      <c r="AL12" s="218" t="e">
        <f t="shared" si="2"/>
        <v>#DIV/0!</v>
      </c>
      <c r="AM12" s="133">
        <f t="shared" si="1"/>
        <v>4</v>
      </c>
      <c r="AN12" s="207"/>
      <c r="AO12" s="220" t="e">
        <f t="shared" si="3"/>
        <v>#DIV/0!</v>
      </c>
    </row>
    <row r="13" spans="1:187" s="112" customFormat="1" ht="22.8">
      <c r="A13" s="582">
        <v>1</v>
      </c>
      <c r="B13" s="318" t="s">
        <v>217</v>
      </c>
      <c r="C13" s="351" t="s">
        <v>355</v>
      </c>
      <c r="D13" s="344" t="s">
        <v>218</v>
      </c>
      <c r="E13" s="119"/>
      <c r="F13" s="181">
        <v>5</v>
      </c>
      <c r="G13" s="181">
        <v>5</v>
      </c>
      <c r="H13" s="144">
        <v>5</v>
      </c>
      <c r="I13" s="144">
        <v>4</v>
      </c>
      <c r="J13" s="144"/>
      <c r="K13" s="144"/>
      <c r="L13" s="144"/>
      <c r="M13" s="144"/>
      <c r="N13" s="144"/>
      <c r="O13" s="144"/>
      <c r="P13" s="144"/>
      <c r="Q13" s="144"/>
      <c r="R13" s="144"/>
      <c r="S13" s="245"/>
      <c r="T13" s="144"/>
      <c r="U13" s="144"/>
      <c r="V13" s="144"/>
      <c r="W13" s="245"/>
      <c r="X13" s="136"/>
      <c r="Y13" s="136"/>
      <c r="Z13" s="136"/>
      <c r="AA13" s="215"/>
      <c r="AB13" s="130"/>
      <c r="AC13" s="130"/>
      <c r="AD13" s="130"/>
      <c r="AE13" s="130"/>
      <c r="AF13" s="130"/>
      <c r="AG13" s="130"/>
      <c r="AH13" s="346"/>
      <c r="AI13" s="213"/>
      <c r="AJ13" s="211">
        <f t="shared" si="0"/>
        <v>19</v>
      </c>
      <c r="AK13" s="212">
        <f>SUM(T3:T29)</f>
        <v>0</v>
      </c>
      <c r="AL13" s="218" t="e">
        <f t="shared" si="2"/>
        <v>#DIV/0!</v>
      </c>
      <c r="AM13" s="133">
        <f t="shared" si="1"/>
        <v>19</v>
      </c>
      <c r="AN13" s="311"/>
      <c r="AO13" s="220" t="e">
        <f t="shared" si="3"/>
        <v>#DIV/0!</v>
      </c>
    </row>
    <row r="14" spans="1:187" s="139" customFormat="1" ht="23.4" thickBot="1">
      <c r="A14" s="583">
        <v>2</v>
      </c>
      <c r="B14" s="350" t="s">
        <v>219</v>
      </c>
      <c r="C14" s="351" t="s">
        <v>355</v>
      </c>
      <c r="D14" s="344" t="s">
        <v>218</v>
      </c>
      <c r="E14" s="179">
        <v>4</v>
      </c>
      <c r="F14" s="126"/>
      <c r="G14" s="144">
        <v>3</v>
      </c>
      <c r="H14" s="144">
        <v>3</v>
      </c>
      <c r="I14" s="144">
        <v>0</v>
      </c>
      <c r="J14" s="144"/>
      <c r="K14" s="144"/>
      <c r="L14" s="144"/>
      <c r="M14" s="144"/>
      <c r="N14" s="144"/>
      <c r="O14" s="144"/>
      <c r="P14" s="144"/>
      <c r="Q14" s="145"/>
      <c r="R14" s="144"/>
      <c r="S14" s="245"/>
      <c r="T14" s="144"/>
      <c r="U14" s="144"/>
      <c r="V14" s="144"/>
      <c r="W14" s="245"/>
      <c r="X14" s="136"/>
      <c r="Y14" s="136"/>
      <c r="Z14" s="136"/>
      <c r="AA14" s="215"/>
      <c r="AB14" s="130"/>
      <c r="AC14" s="130"/>
      <c r="AD14" s="130"/>
      <c r="AE14" s="130"/>
      <c r="AF14" s="130"/>
      <c r="AG14" s="130"/>
      <c r="AH14" s="346"/>
      <c r="AI14" s="213"/>
      <c r="AJ14" s="211">
        <f t="shared" si="0"/>
        <v>10</v>
      </c>
      <c r="AK14" s="212">
        <f>SUM(U4:U29)</f>
        <v>0</v>
      </c>
      <c r="AL14" s="218" t="e">
        <f t="shared" si="2"/>
        <v>#DIV/0!</v>
      </c>
      <c r="AM14" s="133">
        <f t="shared" si="1"/>
        <v>10</v>
      </c>
      <c r="AN14" s="156"/>
      <c r="AO14" s="220" t="e">
        <f t="shared" si="3"/>
        <v>#DIV/0!</v>
      </c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</row>
    <row r="15" spans="1:187" s="112" customFormat="1" ht="22.8">
      <c r="A15" s="583">
        <v>3</v>
      </c>
      <c r="B15" s="318" t="s">
        <v>373</v>
      </c>
      <c r="C15" s="351" t="s">
        <v>355</v>
      </c>
      <c r="D15" s="344" t="s">
        <v>58</v>
      </c>
      <c r="E15" s="125">
        <v>2</v>
      </c>
      <c r="F15" s="144">
        <v>5</v>
      </c>
      <c r="G15" s="126"/>
      <c r="H15" s="144">
        <v>3</v>
      </c>
      <c r="I15" s="144">
        <v>5</v>
      </c>
      <c r="J15" s="144"/>
      <c r="K15" s="145"/>
      <c r="L15" s="144"/>
      <c r="M15" s="144"/>
      <c r="N15" s="144"/>
      <c r="O15" s="144"/>
      <c r="P15" s="144"/>
      <c r="Q15" s="144"/>
      <c r="R15" s="144"/>
      <c r="S15" s="245"/>
      <c r="T15" s="144"/>
      <c r="U15" s="144"/>
      <c r="V15" s="144"/>
      <c r="W15" s="245"/>
      <c r="X15" s="136"/>
      <c r="Y15" s="136"/>
      <c r="Z15" s="136"/>
      <c r="AA15" s="127"/>
      <c r="AB15" s="129"/>
      <c r="AC15" s="129"/>
      <c r="AD15" s="129"/>
      <c r="AE15" s="129"/>
      <c r="AF15" s="129"/>
      <c r="AG15" s="129"/>
      <c r="AH15" s="346"/>
      <c r="AI15" s="213"/>
      <c r="AJ15" s="211">
        <f t="shared" si="0"/>
        <v>15</v>
      </c>
      <c r="AK15" s="212">
        <f>SUM(V3:V29)</f>
        <v>0</v>
      </c>
      <c r="AL15" s="218" t="e">
        <f t="shared" si="2"/>
        <v>#DIV/0!</v>
      </c>
      <c r="AM15" s="133">
        <f t="shared" si="1"/>
        <v>15</v>
      </c>
      <c r="AN15" s="156"/>
      <c r="AO15" s="220" t="e">
        <f t="shared" si="3"/>
        <v>#DIV/0!</v>
      </c>
    </row>
    <row r="16" spans="1:187" s="112" customFormat="1" ht="22.8">
      <c r="A16" s="583">
        <v>4</v>
      </c>
      <c r="B16" s="319" t="s">
        <v>351</v>
      </c>
      <c r="C16" s="351" t="s">
        <v>355</v>
      </c>
      <c r="D16" s="344" t="s">
        <v>58</v>
      </c>
      <c r="E16" s="137">
        <v>0</v>
      </c>
      <c r="F16" s="146">
        <v>5</v>
      </c>
      <c r="G16" s="146">
        <v>5</v>
      </c>
      <c r="H16" s="126"/>
      <c r="I16" s="144">
        <v>2</v>
      </c>
      <c r="J16" s="144"/>
      <c r="K16" s="144"/>
      <c r="L16" s="144"/>
      <c r="M16" s="144"/>
      <c r="N16" s="144"/>
      <c r="O16" s="144"/>
      <c r="P16" s="144"/>
      <c r="Q16" s="144"/>
      <c r="R16" s="144"/>
      <c r="S16" s="245"/>
      <c r="T16" s="136"/>
      <c r="U16" s="136"/>
      <c r="V16" s="136"/>
      <c r="W16" s="144"/>
      <c r="X16" s="136"/>
      <c r="Y16" s="136"/>
      <c r="Z16" s="136"/>
      <c r="AA16" s="127"/>
      <c r="AB16" s="129"/>
      <c r="AC16" s="129"/>
      <c r="AD16" s="129"/>
      <c r="AE16" s="129"/>
      <c r="AF16" s="129"/>
      <c r="AG16" s="129"/>
      <c r="AH16" s="346"/>
      <c r="AI16" s="213"/>
      <c r="AJ16" s="211">
        <f t="shared" si="0"/>
        <v>12</v>
      </c>
      <c r="AK16" s="212">
        <f>SUM(W3:W29)</f>
        <v>0</v>
      </c>
      <c r="AL16" s="218" t="e">
        <f t="shared" si="2"/>
        <v>#DIV/0!</v>
      </c>
      <c r="AM16" s="133">
        <f t="shared" si="1"/>
        <v>12</v>
      </c>
      <c r="AN16" s="207"/>
      <c r="AO16" s="220" t="e">
        <f t="shared" si="3"/>
        <v>#DIV/0!</v>
      </c>
    </row>
    <row r="17" spans="1:187" s="160" customFormat="1" ht="23.4" thickBot="1">
      <c r="A17" s="583">
        <v>5</v>
      </c>
      <c r="B17" s="350" t="s">
        <v>328</v>
      </c>
      <c r="C17" s="351" t="s">
        <v>355</v>
      </c>
      <c r="D17" s="344" t="s">
        <v>111</v>
      </c>
      <c r="E17" s="179">
        <v>5</v>
      </c>
      <c r="F17" s="144">
        <v>5</v>
      </c>
      <c r="G17" s="144">
        <v>4</v>
      </c>
      <c r="H17" s="144">
        <v>5</v>
      </c>
      <c r="I17" s="126"/>
      <c r="J17" s="144"/>
      <c r="K17" s="144"/>
      <c r="L17" s="145"/>
      <c r="M17" s="144"/>
      <c r="N17" s="144"/>
      <c r="O17" s="144"/>
      <c r="P17" s="144"/>
      <c r="Q17" s="144"/>
      <c r="R17" s="144"/>
      <c r="S17" s="146"/>
      <c r="T17" s="136"/>
      <c r="U17" s="136"/>
      <c r="V17" s="136"/>
      <c r="W17" s="136"/>
      <c r="X17" s="144"/>
      <c r="Y17" s="136"/>
      <c r="Z17" s="136"/>
      <c r="AA17" s="127"/>
      <c r="AB17" s="129"/>
      <c r="AC17" s="129"/>
      <c r="AD17" s="129"/>
      <c r="AE17" s="129"/>
      <c r="AF17" s="129"/>
      <c r="AG17" s="129"/>
      <c r="AH17" s="346"/>
      <c r="AI17" s="213"/>
      <c r="AJ17" s="211">
        <f t="shared" si="0"/>
        <v>19</v>
      </c>
      <c r="AK17" s="212">
        <f>SUM(X3:X29)</f>
        <v>0</v>
      </c>
      <c r="AL17" s="218" t="e">
        <f t="shared" si="2"/>
        <v>#DIV/0!</v>
      </c>
      <c r="AM17" s="133"/>
      <c r="AN17" s="157"/>
      <c r="AO17" s="220" t="e">
        <f t="shared" si="3"/>
        <v>#DIV/0!</v>
      </c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</row>
    <row r="18" spans="1:187" s="160" customFormat="1" ht="23.4" thickBot="1">
      <c r="A18" s="124"/>
      <c r="B18" s="354"/>
      <c r="C18" s="352"/>
      <c r="D18" s="544"/>
      <c r="E18" s="144"/>
      <c r="F18" s="144"/>
      <c r="G18" s="144"/>
      <c r="H18" s="144"/>
      <c r="I18" s="180"/>
      <c r="J18" s="144"/>
      <c r="K18" s="144"/>
      <c r="L18" s="144"/>
      <c r="M18" s="144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27"/>
      <c r="AB18" s="129"/>
      <c r="AC18" s="129"/>
      <c r="AD18" s="129"/>
      <c r="AE18" s="129"/>
      <c r="AF18" s="129"/>
      <c r="AG18" s="129"/>
      <c r="AH18" s="158"/>
      <c r="AI18" s="213"/>
      <c r="AJ18" s="211">
        <f t="shared" si="0"/>
        <v>0</v>
      </c>
      <c r="AK18" s="212"/>
      <c r="AL18" s="214"/>
      <c r="AM18" s="133"/>
      <c r="AN18" s="157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</row>
    <row r="19" spans="1:187" s="112" customFormat="1" ht="23.25" customHeight="1">
      <c r="A19" s="124"/>
      <c r="B19" s="354"/>
      <c r="C19" s="352"/>
      <c r="D19" s="543"/>
      <c r="E19" s="144"/>
      <c r="F19" s="144"/>
      <c r="G19" s="144"/>
      <c r="H19" s="144"/>
      <c r="I19" s="144"/>
      <c r="J19" s="144"/>
      <c r="K19" s="144"/>
      <c r="L19" s="144"/>
      <c r="M19" s="144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44"/>
      <c r="AB19" s="136"/>
      <c r="AC19" s="136"/>
      <c r="AD19" s="136"/>
      <c r="AE19" s="136"/>
      <c r="AF19" s="136"/>
      <c r="AG19" s="129"/>
      <c r="AH19" s="158"/>
      <c r="AI19" s="213"/>
      <c r="AJ19" s="211">
        <f t="shared" si="0"/>
        <v>0</v>
      </c>
      <c r="AK19" s="212"/>
      <c r="AL19" s="214"/>
      <c r="AM19" s="133"/>
      <c r="AN19" s="157"/>
    </row>
    <row r="20" spans="1:187" s="112" customFormat="1" ht="23.25" customHeight="1">
      <c r="A20" s="124"/>
      <c r="B20" s="190"/>
      <c r="C20" s="352"/>
      <c r="D20" s="543"/>
      <c r="E20" s="144"/>
      <c r="F20" s="144"/>
      <c r="G20" s="144"/>
      <c r="H20" s="180"/>
      <c r="I20" s="144"/>
      <c r="J20" s="144"/>
      <c r="K20" s="144"/>
      <c r="L20" s="144"/>
      <c r="M20" s="144"/>
      <c r="N20" s="136"/>
      <c r="O20" s="136"/>
      <c r="P20" s="136"/>
      <c r="Q20" s="136"/>
      <c r="R20" s="136"/>
      <c r="S20" s="136"/>
      <c r="T20" s="129"/>
      <c r="U20" s="129"/>
      <c r="V20" s="129"/>
      <c r="W20" s="129"/>
      <c r="X20" s="129"/>
      <c r="Y20" s="129"/>
      <c r="Z20" s="129"/>
      <c r="AA20" s="144"/>
      <c r="AB20" s="136"/>
      <c r="AC20" s="136"/>
      <c r="AD20" s="136"/>
      <c r="AE20" s="136"/>
      <c r="AF20" s="136"/>
      <c r="AG20" s="129"/>
      <c r="AH20" s="158"/>
      <c r="AI20" s="213"/>
      <c r="AJ20" s="211">
        <f t="shared" si="0"/>
        <v>0</v>
      </c>
      <c r="AK20" s="214"/>
      <c r="AL20" s="214"/>
      <c r="AM20" s="133"/>
      <c r="AN20" s="157"/>
    </row>
    <row r="21" spans="1:187" s="139" customFormat="1" ht="23.25" customHeight="1" thickBot="1">
      <c r="A21" s="124"/>
      <c r="B21" s="249"/>
      <c r="C21" s="249"/>
      <c r="D21" s="301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29"/>
      <c r="U21" s="132"/>
      <c r="V21" s="132"/>
      <c r="W21" s="132"/>
      <c r="X21" s="128"/>
      <c r="Y21" s="128"/>
      <c r="Z21" s="128"/>
      <c r="AA21" s="144"/>
      <c r="AB21" s="136"/>
      <c r="AC21" s="136"/>
      <c r="AD21" s="136"/>
      <c r="AE21" s="136"/>
      <c r="AF21" s="136"/>
      <c r="AG21" s="129"/>
      <c r="AH21" s="158"/>
      <c r="AI21" s="159"/>
      <c r="AJ21" s="155">
        <f t="shared" si="0"/>
        <v>0</v>
      </c>
      <c r="AK21" s="163"/>
      <c r="AL21" s="163"/>
      <c r="AM21" s="133"/>
      <c r="AN21" s="157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</row>
    <row r="22" spans="1:187" s="112" customFormat="1" ht="23.25" customHeight="1">
      <c r="A22" s="124"/>
      <c r="B22" s="161"/>
      <c r="C22" s="161"/>
      <c r="D22" s="302"/>
      <c r="E22" s="130"/>
      <c r="F22" s="130"/>
      <c r="G22" s="130"/>
      <c r="H22" s="130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5"/>
      <c r="V22" s="135"/>
      <c r="W22" s="135"/>
      <c r="X22" s="127"/>
      <c r="Y22" s="127"/>
      <c r="Z22" s="127"/>
      <c r="AA22" s="144"/>
      <c r="AB22" s="136"/>
      <c r="AC22" s="136"/>
      <c r="AD22" s="136"/>
      <c r="AE22" s="136"/>
      <c r="AF22" s="136"/>
      <c r="AG22" s="129"/>
      <c r="AH22" s="158"/>
      <c r="AI22" s="159"/>
      <c r="AJ22" s="155">
        <f t="shared" si="0"/>
        <v>0</v>
      </c>
      <c r="AK22" s="163"/>
      <c r="AL22" s="163"/>
      <c r="AM22" s="133"/>
      <c r="AN22" s="157"/>
    </row>
    <row r="23" spans="1:187" s="112" customFormat="1" ht="23.25" customHeight="1">
      <c r="A23" s="124"/>
      <c r="B23" s="161"/>
      <c r="C23" s="161"/>
      <c r="D23" s="16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9"/>
      <c r="Y23" s="149"/>
      <c r="Z23" s="149"/>
      <c r="AA23" s="147"/>
      <c r="AB23" s="136"/>
      <c r="AC23" s="136"/>
      <c r="AD23" s="136"/>
      <c r="AE23" s="136"/>
      <c r="AF23" s="136"/>
      <c r="AG23" s="129"/>
      <c r="AH23" s="158"/>
      <c r="AI23" s="159"/>
      <c r="AJ23" s="155">
        <f t="shared" si="0"/>
        <v>0</v>
      </c>
      <c r="AK23" s="163"/>
      <c r="AL23" s="163"/>
      <c r="AM23" s="133"/>
      <c r="AN23" s="157"/>
    </row>
    <row r="24" spans="1:187" s="160" customFormat="1" ht="23.25" customHeight="1" thickBot="1">
      <c r="A24" s="148"/>
      <c r="B24" s="161"/>
      <c r="C24" s="161"/>
      <c r="D24" s="16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9"/>
      <c r="Y24" s="149"/>
      <c r="Z24" s="149"/>
      <c r="AA24" s="147"/>
      <c r="AB24" s="136"/>
      <c r="AC24" s="136"/>
      <c r="AD24" s="136"/>
      <c r="AE24" s="136"/>
      <c r="AF24" s="136"/>
      <c r="AG24" s="129"/>
      <c r="AH24" s="158"/>
      <c r="AI24" s="159"/>
      <c r="AJ24" s="155">
        <f t="shared" si="0"/>
        <v>0</v>
      </c>
      <c r="AK24" s="163"/>
      <c r="AL24" s="163"/>
      <c r="AM24" s="133"/>
      <c r="AN24" s="157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</row>
    <row r="25" spans="1:187" ht="23.25" customHeight="1">
      <c r="A25" s="150"/>
      <c r="B25" s="165"/>
      <c r="C25" s="165"/>
      <c r="D25" s="162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29"/>
      <c r="Y25" s="129"/>
      <c r="Z25" s="129"/>
      <c r="AA25" s="136"/>
      <c r="AB25" s="136"/>
      <c r="AC25" s="136"/>
      <c r="AD25" s="136"/>
      <c r="AE25" s="136"/>
      <c r="AF25" s="136"/>
      <c r="AG25" s="129"/>
      <c r="AH25" s="166"/>
      <c r="AI25" s="167"/>
      <c r="AJ25" s="168">
        <f t="shared" si="0"/>
        <v>0</v>
      </c>
      <c r="AK25" s="169"/>
      <c r="AL25" s="169"/>
      <c r="AM25" s="133"/>
      <c r="AN25" s="154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</row>
    <row r="26" spans="1:187" ht="23.25" customHeight="1">
      <c r="A26" s="164"/>
      <c r="B26" s="161"/>
      <c r="C26" s="161"/>
      <c r="D26" s="162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29"/>
      <c r="Y26" s="129"/>
      <c r="Z26" s="129"/>
      <c r="AA26" s="136"/>
      <c r="AB26" s="136"/>
      <c r="AC26" s="136"/>
      <c r="AD26" s="136"/>
      <c r="AE26" s="136"/>
      <c r="AF26" s="136"/>
      <c r="AG26" s="129"/>
      <c r="AH26" s="170"/>
      <c r="AI26" s="171"/>
      <c r="AJ26" s="155">
        <f t="shared" si="0"/>
        <v>0</v>
      </c>
      <c r="AK26" s="163"/>
      <c r="AL26" s="163"/>
      <c r="AM26" s="133"/>
      <c r="AN26" s="156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ht="23.25" customHeight="1">
      <c r="A27" s="164"/>
      <c r="B27" s="172"/>
      <c r="C27" s="172"/>
      <c r="D27" s="17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29"/>
      <c r="Y27" s="129"/>
      <c r="Z27" s="129"/>
      <c r="AA27" s="136"/>
      <c r="AB27" s="136"/>
      <c r="AC27" s="136"/>
      <c r="AD27" s="136"/>
      <c r="AE27" s="136"/>
      <c r="AF27" s="136"/>
      <c r="AG27" s="129"/>
      <c r="AH27" s="170"/>
      <c r="AI27" s="171"/>
      <c r="AJ27" s="155">
        <f t="shared" si="0"/>
        <v>0</v>
      </c>
      <c r="AK27" s="163"/>
      <c r="AL27" s="163"/>
      <c r="AM27" s="133"/>
      <c r="AN27" s="156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</row>
    <row r="28" spans="1:187" ht="23.25" customHeight="1">
      <c r="A28" s="164"/>
      <c r="B28" s="161"/>
      <c r="C28" s="161"/>
      <c r="D28" s="174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29"/>
      <c r="Y28" s="129"/>
      <c r="Z28" s="129"/>
      <c r="AA28" s="136"/>
      <c r="AB28" s="136"/>
      <c r="AC28" s="136"/>
      <c r="AD28" s="136"/>
      <c r="AE28" s="136"/>
      <c r="AF28" s="136"/>
      <c r="AG28" s="129"/>
      <c r="AH28" s="170"/>
      <c r="AI28" s="171"/>
      <c r="AJ28" s="155">
        <f t="shared" si="0"/>
        <v>0</v>
      </c>
      <c r="AK28" s="163"/>
      <c r="AL28" s="163"/>
      <c r="AM28" s="133"/>
      <c r="AN28" s="156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</row>
    <row r="29" spans="1:187" ht="23.25" customHeight="1">
      <c r="A29" s="164"/>
      <c r="B29" s="175"/>
      <c r="C29" s="175"/>
      <c r="D29" s="174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29"/>
      <c r="Y29" s="129"/>
      <c r="Z29" s="129"/>
      <c r="AA29" s="136"/>
      <c r="AB29" s="136"/>
      <c r="AC29" s="136"/>
      <c r="AD29" s="136"/>
      <c r="AE29" s="136"/>
      <c r="AF29" s="136"/>
      <c r="AG29" s="129"/>
      <c r="AH29" s="170"/>
      <c r="AI29" s="171"/>
      <c r="AJ29" s="155">
        <f t="shared" si="0"/>
        <v>0</v>
      </c>
      <c r="AK29" s="163"/>
      <c r="AL29" s="163"/>
      <c r="AM29" s="133"/>
      <c r="AN29" s="156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s="112" customFormat="1" ht="24.9" customHeight="1"/>
    <row r="31" spans="1:187" s="112" customFormat="1" ht="24.9" customHeight="1"/>
    <row r="32" spans="1:187" s="112" customFormat="1" ht="24.9" customHeight="1"/>
    <row r="33" spans="10:22" s="112" customFormat="1" ht="24.9" customHeight="1"/>
    <row r="34" spans="10:22" s="112" customFormat="1" ht="24.9" customHeight="1"/>
    <row r="35" spans="10:22" s="112" customFormat="1" ht="24.9" customHeight="1"/>
    <row r="36" spans="10:22" s="112" customFormat="1" ht="24.9" customHeight="1">
      <c r="J36" s="176"/>
      <c r="V36" s="177"/>
    </row>
    <row r="37" spans="10:22" s="112" customFormat="1" ht="24.9" customHeight="1"/>
    <row r="38" spans="10:22" s="112" customFormat="1" ht="24.9" customHeight="1"/>
    <row r="39" spans="10:22" s="112" customFormat="1" ht="24.9" customHeight="1"/>
    <row r="40" spans="10:22" s="112" customFormat="1" ht="24.9" customHeight="1"/>
    <row r="41" spans="10:22" s="112" customFormat="1" ht="24.9" customHeight="1"/>
    <row r="42" spans="10:22" s="112" customFormat="1" ht="24.9" customHeight="1"/>
    <row r="43" spans="10:22" s="112" customFormat="1" ht="24.9" customHeight="1"/>
    <row r="44" spans="10:22" s="112" customFormat="1" ht="24.9" customHeight="1"/>
    <row r="45" spans="10:22" s="112" customFormat="1" ht="24.9" customHeight="1"/>
    <row r="46" spans="10:22" s="112" customFormat="1" ht="24.9" customHeight="1"/>
    <row r="47" spans="10:22" s="112" customFormat="1" ht="24.9" customHeight="1"/>
    <row r="48" spans="10:22" s="112" customFormat="1" ht="24.9" customHeight="1"/>
    <row r="49" spans="8:8" s="112" customFormat="1" ht="24.9" customHeight="1"/>
    <row r="50" spans="8:8" s="112" customFormat="1" ht="24.9" customHeight="1"/>
    <row r="51" spans="8:8" s="112" customFormat="1" ht="24.9" customHeight="1"/>
    <row r="52" spans="8:8" s="112" customFormat="1" ht="24.9" customHeight="1"/>
    <row r="53" spans="8:8" s="112" customFormat="1" ht="24.9" customHeight="1">
      <c r="H53" s="178"/>
    </row>
    <row r="54" spans="8:8" s="112" customFormat="1" ht="24.9" customHeight="1"/>
    <row r="55" spans="8:8" s="112" customFormat="1" ht="24.9" customHeight="1"/>
    <row r="56" spans="8:8" s="112" customFormat="1" ht="24.9" customHeight="1"/>
    <row r="57" spans="8:8" s="112" customFormat="1" ht="24.9" customHeight="1"/>
    <row r="58" spans="8:8" s="112" customFormat="1" ht="24.9" customHeight="1"/>
    <row r="59" spans="8:8" s="112" customFormat="1" ht="24.9" customHeight="1"/>
    <row r="60" spans="8:8" s="112" customFormat="1" ht="24.9" customHeight="1"/>
    <row r="61" spans="8:8" s="112" customFormat="1" ht="24.9" customHeight="1"/>
    <row r="62" spans="8:8" s="112" customFormat="1" ht="24.9" customHeight="1"/>
    <row r="63" spans="8:8" s="112" customFormat="1" ht="24.9" customHeight="1"/>
    <row r="64" spans="8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</sheetData>
  <mergeCells count="1">
    <mergeCell ref="AN1:AN2"/>
  </mergeCells>
  <conditionalFormatting sqref="E21:T30 S12:T12 N18:T20 S8:V11 S16:T17 S13:S15 H5 E3:H3 W3:Z6 E5:F7 G6:G7 T7:V7">
    <cfRule type="cellIs" dxfId="358" priority="132" stopIfTrue="1" operator="equal">
      <formula>5</formula>
    </cfRule>
  </conditionalFormatting>
  <conditionalFormatting sqref="W7:Z7">
    <cfRule type="cellIs" dxfId="357" priority="131" stopIfTrue="1" operator="equal">
      <formula>5</formula>
    </cfRule>
  </conditionalFormatting>
  <conditionalFormatting sqref="N12:R17 M8:R11">
    <cfRule type="cellIs" dxfId="356" priority="130" stopIfTrue="1" operator="equal">
      <formula>5</formula>
    </cfRule>
  </conditionalFormatting>
  <conditionalFormatting sqref="E18:M20 M12:M15 J16:M17">
    <cfRule type="cellIs" dxfId="355" priority="129" stopIfTrue="1" operator="equal">
      <formula>5</formula>
    </cfRule>
  </conditionalFormatting>
  <conditionalFormatting sqref="W12">
    <cfRule type="cellIs" dxfId="354" priority="128" stopIfTrue="1" operator="equal">
      <formula>5</formula>
    </cfRule>
  </conditionalFormatting>
  <conditionalFormatting sqref="W8">
    <cfRule type="cellIs" dxfId="353" priority="127" stopIfTrue="1" operator="equal">
      <formula>5</formula>
    </cfRule>
  </conditionalFormatting>
  <conditionalFormatting sqref="W10">
    <cfRule type="cellIs" dxfId="352" priority="126" stopIfTrue="1" operator="equal">
      <formula>5</formula>
    </cfRule>
  </conditionalFormatting>
  <conditionalFormatting sqref="W11">
    <cfRule type="cellIs" dxfId="351" priority="125" stopIfTrue="1" operator="equal">
      <formula>5</formula>
    </cfRule>
  </conditionalFormatting>
  <conditionalFormatting sqref="N12:P12">
    <cfRule type="cellIs" dxfId="350" priority="124" stopIfTrue="1" operator="equal">
      <formula>5</formula>
    </cfRule>
  </conditionalFormatting>
  <conditionalFormatting sqref="N8:R11">
    <cfRule type="cellIs" dxfId="349" priority="123" stopIfTrue="1" operator="equal">
      <formula>5</formula>
    </cfRule>
  </conditionalFormatting>
  <conditionalFormatting sqref="S12">
    <cfRule type="cellIs" dxfId="348" priority="122" stopIfTrue="1" operator="equal">
      <formula>5</formula>
    </cfRule>
  </conditionalFormatting>
  <conditionalFormatting sqref="S8">
    <cfRule type="cellIs" dxfId="347" priority="121" stopIfTrue="1" operator="equal">
      <formula>5</formula>
    </cfRule>
  </conditionalFormatting>
  <conditionalFormatting sqref="S10">
    <cfRule type="cellIs" dxfId="346" priority="120" stopIfTrue="1" operator="equal">
      <formula>5</formula>
    </cfRule>
  </conditionalFormatting>
  <conditionalFormatting sqref="S11">
    <cfRule type="cellIs" dxfId="345" priority="119" stopIfTrue="1" operator="equal">
      <formula>5</formula>
    </cfRule>
  </conditionalFormatting>
  <conditionalFormatting sqref="V13:V15">
    <cfRule type="cellIs" dxfId="344" priority="118" stopIfTrue="1" operator="equal">
      <formula>5</formula>
    </cfRule>
  </conditionalFormatting>
  <conditionalFormatting sqref="T13:U15">
    <cfRule type="cellIs" dxfId="343" priority="117" stopIfTrue="1" operator="equal">
      <formula>5</formula>
    </cfRule>
  </conditionalFormatting>
  <conditionalFormatting sqref="T13:U14">
    <cfRule type="cellIs" dxfId="342" priority="116" stopIfTrue="1" operator="equal">
      <formula>5</formula>
    </cfRule>
  </conditionalFormatting>
  <conditionalFormatting sqref="V15">
    <cfRule type="cellIs" dxfId="341" priority="115" stopIfTrue="1" operator="equal">
      <formula>5</formula>
    </cfRule>
  </conditionalFormatting>
  <conditionalFormatting sqref="V13">
    <cfRule type="cellIs" dxfId="340" priority="114" stopIfTrue="1" operator="equal">
      <formula>5</formula>
    </cfRule>
  </conditionalFormatting>
  <conditionalFormatting sqref="V14">
    <cfRule type="cellIs" dxfId="339" priority="113" stopIfTrue="1" operator="equal">
      <formula>5</formula>
    </cfRule>
  </conditionalFormatting>
  <conditionalFormatting sqref="W16">
    <cfRule type="cellIs" dxfId="338" priority="112" stopIfTrue="1" operator="equal">
      <formula>5</formula>
    </cfRule>
  </conditionalFormatting>
  <conditionalFormatting sqref="W16">
    <cfRule type="cellIs" dxfId="337" priority="111" stopIfTrue="1" operator="equal">
      <formula>5</formula>
    </cfRule>
  </conditionalFormatting>
  <conditionalFormatting sqref="X17">
    <cfRule type="cellIs" dxfId="336" priority="110" stopIfTrue="1" operator="equal">
      <formula>5</formula>
    </cfRule>
  </conditionalFormatting>
  <conditionalFormatting sqref="X17">
    <cfRule type="cellIs" dxfId="335" priority="109" stopIfTrue="1" operator="equal">
      <formula>5</formula>
    </cfRule>
  </conditionalFormatting>
  <conditionalFormatting sqref="E4 G4:H4">
    <cfRule type="cellIs" dxfId="334" priority="108" stopIfTrue="1" operator="equal">
      <formula>5</formula>
    </cfRule>
  </conditionalFormatting>
  <conditionalFormatting sqref="F4">
    <cfRule type="cellIs" dxfId="332" priority="106" stopIfTrue="1" operator="equal">
      <formula>5</formula>
    </cfRule>
  </conditionalFormatting>
  <conditionalFormatting sqref="G5">
    <cfRule type="cellIs" dxfId="331" priority="105" stopIfTrue="1" operator="equal">
      <formula>5</formula>
    </cfRule>
  </conditionalFormatting>
  <conditionalFormatting sqref="U12">
    <cfRule type="cellIs" dxfId="329" priority="103" stopIfTrue="1" operator="equal">
      <formula>5</formula>
    </cfRule>
  </conditionalFormatting>
  <conditionalFormatting sqref="U16">
    <cfRule type="cellIs" dxfId="328" priority="100" stopIfTrue="1" operator="equal">
      <formula>5</formula>
    </cfRule>
  </conditionalFormatting>
  <conditionalFormatting sqref="V12">
    <cfRule type="cellIs" dxfId="327" priority="102" stopIfTrue="1" operator="equal">
      <formula>5</formula>
    </cfRule>
  </conditionalFormatting>
  <conditionalFormatting sqref="V16">
    <cfRule type="cellIs" dxfId="326" priority="101" stopIfTrue="1" operator="equal">
      <formula>5</formula>
    </cfRule>
  </conditionalFormatting>
  <conditionalFormatting sqref="J12 J9:L11 K8:L8">
    <cfRule type="cellIs" dxfId="325" priority="99" stopIfTrue="1" operator="equal">
      <formula>5</formula>
    </cfRule>
  </conditionalFormatting>
  <conditionalFormatting sqref="L13:L15">
    <cfRule type="cellIs" dxfId="318" priority="92" stopIfTrue="1" operator="equal">
      <formula>5</formula>
    </cfRule>
  </conditionalFormatting>
  <conditionalFormatting sqref="J13:K15">
    <cfRule type="cellIs" dxfId="317" priority="91" stopIfTrue="1" operator="equal">
      <formula>5</formula>
    </cfRule>
  </conditionalFormatting>
  <conditionalFormatting sqref="J13:K14">
    <cfRule type="cellIs" dxfId="316" priority="90" stopIfTrue="1" operator="equal">
      <formula>5</formula>
    </cfRule>
  </conditionalFormatting>
  <conditionalFormatting sqref="L15">
    <cfRule type="cellIs" dxfId="315" priority="89" stopIfTrue="1" operator="equal">
      <formula>5</formula>
    </cfRule>
  </conditionalFormatting>
  <conditionalFormatting sqref="L13">
    <cfRule type="cellIs" dxfId="314" priority="88" stopIfTrue="1" operator="equal">
      <formula>5</formula>
    </cfRule>
  </conditionalFormatting>
  <conditionalFormatting sqref="L14">
    <cfRule type="cellIs" dxfId="313" priority="87" stopIfTrue="1" operator="equal">
      <formula>5</formula>
    </cfRule>
  </conditionalFormatting>
  <conditionalFormatting sqref="K12">
    <cfRule type="cellIs" dxfId="312" priority="86" stopIfTrue="1" operator="equal">
      <formula>5</formula>
    </cfRule>
  </conditionalFormatting>
  <conditionalFormatting sqref="L12">
    <cfRule type="cellIs" dxfId="311" priority="85" stopIfTrue="1" operator="equal">
      <formula>5</formula>
    </cfRule>
  </conditionalFormatting>
  <conditionalFormatting sqref="T3:V6">
    <cfRule type="cellIs" dxfId="310" priority="84" stopIfTrue="1" operator="equal">
      <formula>5</formula>
    </cfRule>
  </conditionalFormatting>
  <conditionalFormatting sqref="H3:I5">
    <cfRule type="cellIs" dxfId="304" priority="78" stopIfTrue="1" operator="equal">
      <formula>5</formula>
    </cfRule>
  </conditionalFormatting>
  <conditionalFormatting sqref="H3:I5">
    <cfRule type="cellIs" dxfId="303" priority="77" stopIfTrue="1" operator="equal">
      <formula>5</formula>
    </cfRule>
  </conditionalFormatting>
  <conditionalFormatting sqref="H6">
    <cfRule type="cellIs" dxfId="300" priority="74" stopIfTrue="1" operator="equal">
      <formula>5</formula>
    </cfRule>
  </conditionalFormatting>
  <conditionalFormatting sqref="H7">
    <cfRule type="cellIs" dxfId="299" priority="73" stopIfTrue="1" operator="equal">
      <formula>5</formula>
    </cfRule>
  </conditionalFormatting>
  <conditionalFormatting sqref="H6:I7 J8">
    <cfRule type="cellIs" dxfId="298" priority="72" stopIfTrue="1" operator="equal">
      <formula>5</formula>
    </cfRule>
  </conditionalFormatting>
  <conditionalFormatting sqref="H6:I7 J8">
    <cfRule type="cellIs" dxfId="297" priority="71" stopIfTrue="1" operator="equal">
      <formula>5</formula>
    </cfRule>
  </conditionalFormatting>
  <conditionalFormatting sqref="H15 E13:H13 E15:F17 G16:G17">
    <cfRule type="cellIs" dxfId="276" priority="50" stopIfTrue="1" operator="equal">
      <formula>5</formula>
    </cfRule>
  </conditionalFormatting>
  <conditionalFormatting sqref="E14 G14:H14">
    <cfRule type="cellIs" dxfId="275" priority="49" stopIfTrue="1" operator="equal">
      <formula>5</formula>
    </cfRule>
  </conditionalFormatting>
  <conditionalFormatting sqref="F14">
    <cfRule type="cellIs" dxfId="274" priority="48" stopIfTrue="1" operator="equal">
      <formula>5</formula>
    </cfRule>
  </conditionalFormatting>
  <conditionalFormatting sqref="G15">
    <cfRule type="cellIs" dxfId="273" priority="47" stopIfTrue="1" operator="equal">
      <formula>5</formula>
    </cfRule>
  </conditionalFormatting>
  <conditionalFormatting sqref="H13:I15">
    <cfRule type="cellIs" dxfId="272" priority="46" stopIfTrue="1" operator="equal">
      <formula>5</formula>
    </cfRule>
  </conditionalFormatting>
  <conditionalFormatting sqref="H13:I15">
    <cfRule type="cellIs" dxfId="271" priority="45" stopIfTrue="1" operator="equal">
      <formula>5</formula>
    </cfRule>
  </conditionalFormatting>
  <conditionalFormatting sqref="H16">
    <cfRule type="cellIs" dxfId="270" priority="44" stopIfTrue="1" operator="equal">
      <formula>5</formula>
    </cfRule>
  </conditionalFormatting>
  <conditionalFormatting sqref="H17">
    <cfRule type="cellIs" dxfId="269" priority="43" stopIfTrue="1" operator="equal">
      <formula>5</formula>
    </cfRule>
  </conditionalFormatting>
  <conditionalFormatting sqref="H16:I17">
    <cfRule type="cellIs" dxfId="268" priority="42" stopIfTrue="1" operator="equal">
      <formula>5</formula>
    </cfRule>
  </conditionalFormatting>
  <conditionalFormatting sqref="H16:I17">
    <cfRule type="cellIs" dxfId="267" priority="41" stopIfTrue="1" operator="equal">
      <formula>5</formula>
    </cfRule>
  </conditionalFormatting>
  <conditionalFormatting sqref="M5 J3:M3 J5:K7 L6:L7">
    <cfRule type="cellIs" dxfId="266" priority="40" stopIfTrue="1" operator="equal">
      <formula>5</formula>
    </cfRule>
  </conditionalFormatting>
  <conditionalFormatting sqref="J4 L4:M4">
    <cfRule type="cellIs" dxfId="265" priority="39" stopIfTrue="1" operator="equal">
      <formula>5</formula>
    </cfRule>
  </conditionalFormatting>
  <conditionalFormatting sqref="K4">
    <cfRule type="cellIs" dxfId="264" priority="38" stopIfTrue="1" operator="equal">
      <formula>5</formula>
    </cfRule>
  </conditionalFormatting>
  <conditionalFormatting sqref="L5">
    <cfRule type="cellIs" dxfId="263" priority="37" stopIfTrue="1" operator="equal">
      <formula>5</formula>
    </cfRule>
  </conditionalFormatting>
  <conditionalFormatting sqref="M3:N5">
    <cfRule type="cellIs" dxfId="262" priority="36" stopIfTrue="1" operator="equal">
      <formula>5</formula>
    </cfRule>
  </conditionalFormatting>
  <conditionalFormatting sqref="M3:N5">
    <cfRule type="cellIs" dxfId="261" priority="35" stopIfTrue="1" operator="equal">
      <formula>5</formula>
    </cfRule>
  </conditionalFormatting>
  <conditionalFormatting sqref="M6">
    <cfRule type="cellIs" dxfId="260" priority="34" stopIfTrue="1" operator="equal">
      <formula>5</formula>
    </cfRule>
  </conditionalFormatting>
  <conditionalFormatting sqref="M7">
    <cfRule type="cellIs" dxfId="259" priority="33" stopIfTrue="1" operator="equal">
      <formula>5</formula>
    </cfRule>
  </conditionalFormatting>
  <conditionalFormatting sqref="M6:N7">
    <cfRule type="cellIs" dxfId="258" priority="32" stopIfTrue="1" operator="equal">
      <formula>5</formula>
    </cfRule>
  </conditionalFormatting>
  <conditionalFormatting sqref="M6:N7">
    <cfRule type="cellIs" dxfId="257" priority="31" stopIfTrue="1" operator="equal">
      <formula>5</formula>
    </cfRule>
  </conditionalFormatting>
  <conditionalFormatting sqref="H10 E8:H8 E10:F12 G11:G12">
    <cfRule type="cellIs" dxfId="246" priority="20" stopIfTrue="1" operator="equal">
      <formula>5</formula>
    </cfRule>
  </conditionalFormatting>
  <conditionalFormatting sqref="E9 G9:H9">
    <cfRule type="cellIs" dxfId="245" priority="19" stopIfTrue="1" operator="equal">
      <formula>5</formula>
    </cfRule>
  </conditionalFormatting>
  <conditionalFormatting sqref="F9">
    <cfRule type="cellIs" dxfId="244" priority="18" stopIfTrue="1" operator="equal">
      <formula>5</formula>
    </cfRule>
  </conditionalFormatting>
  <conditionalFormatting sqref="G10">
    <cfRule type="cellIs" dxfId="243" priority="17" stopIfTrue="1" operator="equal">
      <formula>5</formula>
    </cfRule>
  </conditionalFormatting>
  <conditionalFormatting sqref="H8:I10">
    <cfRule type="cellIs" dxfId="242" priority="16" stopIfTrue="1" operator="equal">
      <formula>5</formula>
    </cfRule>
  </conditionalFormatting>
  <conditionalFormatting sqref="H8:I10">
    <cfRule type="cellIs" dxfId="241" priority="15" stopIfTrue="1" operator="equal">
      <formula>5</formula>
    </cfRule>
  </conditionalFormatting>
  <conditionalFormatting sqref="H11">
    <cfRule type="cellIs" dxfId="240" priority="14" stopIfTrue="1" operator="equal">
      <formula>5</formula>
    </cfRule>
  </conditionalFormatting>
  <conditionalFormatting sqref="H12">
    <cfRule type="cellIs" dxfId="239" priority="13" stopIfTrue="1" operator="equal">
      <formula>5</formula>
    </cfRule>
  </conditionalFormatting>
  <conditionalFormatting sqref="H11:I12">
    <cfRule type="cellIs" dxfId="238" priority="12" stopIfTrue="1" operator="equal">
      <formula>5</formula>
    </cfRule>
  </conditionalFormatting>
  <conditionalFormatting sqref="H11:I12">
    <cfRule type="cellIs" dxfId="237" priority="11" stopIfTrue="1" operator="equal">
      <formula>5</formula>
    </cfRule>
  </conditionalFormatting>
  <conditionalFormatting sqref="R5 O3:R3 O5:P7 Q6:Q7">
    <cfRule type="cellIs" dxfId="236" priority="10" stopIfTrue="1" operator="equal">
      <formula>5</formula>
    </cfRule>
  </conditionalFormatting>
  <conditionalFormatting sqref="O4 Q4:R4">
    <cfRule type="cellIs" dxfId="235" priority="9" stopIfTrue="1" operator="equal">
      <formula>5</formula>
    </cfRule>
  </conditionalFormatting>
  <conditionalFormatting sqref="P4">
    <cfRule type="cellIs" dxfId="234" priority="8" stopIfTrue="1" operator="equal">
      <formula>5</formula>
    </cfRule>
  </conditionalFormatting>
  <conditionalFormatting sqref="Q5">
    <cfRule type="cellIs" dxfId="233" priority="7" stopIfTrue="1" operator="equal">
      <formula>5</formula>
    </cfRule>
  </conditionalFormatting>
  <conditionalFormatting sqref="R3:S5">
    <cfRule type="cellIs" dxfId="232" priority="6" stopIfTrue="1" operator="equal">
      <formula>5</formula>
    </cfRule>
  </conditionalFormatting>
  <conditionalFormatting sqref="R3:S5">
    <cfRule type="cellIs" dxfId="231" priority="5" stopIfTrue="1" operator="equal">
      <formula>5</formula>
    </cfRule>
  </conditionalFormatting>
  <conditionalFormatting sqref="R6">
    <cfRule type="cellIs" dxfId="230" priority="4" stopIfTrue="1" operator="equal">
      <formula>5</formula>
    </cfRule>
  </conditionalFormatting>
  <conditionalFormatting sqref="R7">
    <cfRule type="cellIs" dxfId="229" priority="3" stopIfTrue="1" operator="equal">
      <formula>5</formula>
    </cfRule>
  </conditionalFormatting>
  <conditionalFormatting sqref="R6:S7">
    <cfRule type="cellIs" dxfId="228" priority="2" stopIfTrue="1" operator="equal">
      <formula>5</formula>
    </cfRule>
  </conditionalFormatting>
  <conditionalFormatting sqref="R6:S7">
    <cfRule type="cellIs" dxfId="227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9A7BC-98B6-4398-A5F2-2EB956B1E287}">
  <sheetPr>
    <tabColor rgb="FF7030A0"/>
  </sheetPr>
  <dimension ref="A1:GE217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6" sqref="B6:D6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372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 t="e">
        <f>SUM(AO3:AO11)</f>
        <v>#DIV/0!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27.9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116">
        <v>5</v>
      </c>
      <c r="J2" s="116">
        <v>6</v>
      </c>
      <c r="K2" s="116">
        <v>7</v>
      </c>
      <c r="L2" s="116">
        <v>8</v>
      </c>
      <c r="M2" s="116">
        <v>1</v>
      </c>
      <c r="N2" s="116">
        <v>2</v>
      </c>
      <c r="O2" s="116">
        <v>3</v>
      </c>
      <c r="P2" s="116">
        <v>4</v>
      </c>
      <c r="Q2" s="116">
        <v>5</v>
      </c>
      <c r="R2" s="116">
        <v>6</v>
      </c>
      <c r="S2" s="116">
        <v>7</v>
      </c>
      <c r="T2" s="116">
        <v>8</v>
      </c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573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6" t="s">
        <v>210</v>
      </c>
      <c r="C3" s="303" t="s">
        <v>146</v>
      </c>
      <c r="D3" s="342" t="s">
        <v>62</v>
      </c>
      <c r="E3" s="119"/>
      <c r="F3" s="563">
        <v>1</v>
      </c>
      <c r="G3" s="181">
        <v>5</v>
      </c>
      <c r="H3" s="121">
        <v>4</v>
      </c>
      <c r="I3" s="181">
        <v>5</v>
      </c>
      <c r="J3" s="120">
        <v>5</v>
      </c>
      <c r="K3" s="120">
        <v>5</v>
      </c>
      <c r="L3" s="120">
        <v>5</v>
      </c>
      <c r="M3" s="126"/>
      <c r="N3" s="144">
        <v>5</v>
      </c>
      <c r="O3" s="562">
        <v>5</v>
      </c>
      <c r="P3" s="144">
        <v>5</v>
      </c>
      <c r="Q3" s="180">
        <v>3</v>
      </c>
      <c r="R3" s="144">
        <v>4</v>
      </c>
      <c r="S3" s="144">
        <v>5</v>
      </c>
      <c r="T3" s="144">
        <v>5</v>
      </c>
      <c r="U3" s="180"/>
      <c r="V3" s="144"/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10</v>
      </c>
      <c r="AI3" s="198">
        <v>4</v>
      </c>
      <c r="AJ3" s="199">
        <f t="shared" ref="AJ3:AJ34" si="0">SUM(E3:AG3)</f>
        <v>62</v>
      </c>
      <c r="AK3" s="200">
        <f>SUM(E3:E34)</f>
        <v>43</v>
      </c>
      <c r="AL3" s="218">
        <f>SUM((AH3+AI3)+((AH3*100)/(AH3+AI3)+((((AJ3-AK3)+((AH3+AI3)*5))*50)/((AH3+AI3)*5))))</f>
        <v>149</v>
      </c>
      <c r="AM3" s="123">
        <f t="shared" ref="AM3:AM21" si="1">SUM(AJ3-AK3)</f>
        <v>19</v>
      </c>
      <c r="AN3" s="201"/>
      <c r="AO3" s="220">
        <f>AL3</f>
        <v>149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2">
      <c r="A4" s="124">
        <v>2</v>
      </c>
      <c r="B4" s="318" t="s">
        <v>339</v>
      </c>
      <c r="C4" s="303" t="s">
        <v>146</v>
      </c>
      <c r="D4" s="343" t="s">
        <v>111</v>
      </c>
      <c r="E4" s="179">
        <v>5</v>
      </c>
      <c r="F4" s="126"/>
      <c r="G4" s="146">
        <v>5</v>
      </c>
      <c r="H4" s="146">
        <v>5</v>
      </c>
      <c r="I4" s="144">
        <v>5</v>
      </c>
      <c r="J4" s="144">
        <v>5</v>
      </c>
      <c r="K4" s="144">
        <v>5</v>
      </c>
      <c r="L4" s="144">
        <v>5</v>
      </c>
      <c r="M4" s="182">
        <v>2</v>
      </c>
      <c r="N4" s="126">
        <v>4</v>
      </c>
      <c r="O4" s="562">
        <v>4</v>
      </c>
      <c r="P4" s="144">
        <v>4</v>
      </c>
      <c r="Q4" s="144">
        <v>0</v>
      </c>
      <c r="R4" s="144">
        <v>5</v>
      </c>
      <c r="S4" s="144">
        <v>5</v>
      </c>
      <c r="T4" s="127">
        <v>5</v>
      </c>
      <c r="U4" s="127"/>
      <c r="V4" s="144"/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10</v>
      </c>
      <c r="AI4" s="345">
        <v>4</v>
      </c>
      <c r="AJ4" s="330">
        <f t="shared" si="0"/>
        <v>64</v>
      </c>
      <c r="AK4" s="331">
        <f>SUM(F3:F34)</f>
        <v>53</v>
      </c>
      <c r="AL4" s="218">
        <f t="shared" ref="AL4:AL22" si="2">SUM((AH4+AI4)+((AH4*100)/(AH4+AI4)+((((AJ4-AK4)+((AH4+AI4)*5))*50)/((AH4+AI4)*5))))</f>
        <v>143.28571428571428</v>
      </c>
      <c r="AM4" s="133">
        <f t="shared" si="1"/>
        <v>11</v>
      </c>
      <c r="AN4" s="134"/>
      <c r="AO4" s="220">
        <f t="shared" ref="AO4:AO22" si="3">AL4</f>
        <v>143.28571428571428</v>
      </c>
    </row>
    <row r="5" spans="1:187" s="112" customFormat="1" ht="22.2">
      <c r="A5" s="124">
        <v>3</v>
      </c>
      <c r="B5" s="321" t="s">
        <v>71</v>
      </c>
      <c r="C5" s="303" t="s">
        <v>146</v>
      </c>
      <c r="D5" s="343" t="s">
        <v>58</v>
      </c>
      <c r="E5" s="125">
        <v>4</v>
      </c>
      <c r="F5" s="144">
        <v>4</v>
      </c>
      <c r="G5" s="126"/>
      <c r="H5" s="128">
        <v>1</v>
      </c>
      <c r="I5" s="127">
        <v>1</v>
      </c>
      <c r="J5" s="127">
        <v>0</v>
      </c>
      <c r="K5" s="144">
        <v>4</v>
      </c>
      <c r="L5" s="127">
        <v>4</v>
      </c>
      <c r="M5" s="560">
        <v>3</v>
      </c>
      <c r="N5" s="562">
        <v>5</v>
      </c>
      <c r="O5" s="126"/>
      <c r="P5" s="562">
        <v>2</v>
      </c>
      <c r="Q5" s="562">
        <v>2</v>
      </c>
      <c r="R5" s="562">
        <v>3</v>
      </c>
      <c r="S5" s="562">
        <v>3</v>
      </c>
      <c r="T5" s="562">
        <v>3</v>
      </c>
      <c r="U5" s="562"/>
      <c r="V5" s="562"/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1</v>
      </c>
      <c r="AI5" s="204">
        <v>13</v>
      </c>
      <c r="AJ5" s="205">
        <f t="shared" si="0"/>
        <v>39</v>
      </c>
      <c r="AK5" s="206">
        <f>SUM(G3:G34)</f>
        <v>68</v>
      </c>
      <c r="AL5" s="218">
        <f t="shared" si="2"/>
        <v>50.428571428571431</v>
      </c>
      <c r="AM5" s="133">
        <f t="shared" si="1"/>
        <v>-29</v>
      </c>
      <c r="AN5" s="207"/>
      <c r="AO5" s="220">
        <f t="shared" si="3"/>
        <v>50.428571428571431</v>
      </c>
    </row>
    <row r="6" spans="1:187" s="139" customFormat="1" ht="23.4" thickBot="1">
      <c r="A6" s="124">
        <v>4</v>
      </c>
      <c r="B6" s="323" t="s">
        <v>82</v>
      </c>
      <c r="C6" s="303" t="s">
        <v>1</v>
      </c>
      <c r="D6" s="343" t="s">
        <v>218</v>
      </c>
      <c r="E6" s="137">
        <v>5</v>
      </c>
      <c r="F6" s="146">
        <v>4</v>
      </c>
      <c r="G6" s="146">
        <v>5</v>
      </c>
      <c r="H6" s="138"/>
      <c r="I6" s="127">
        <v>1</v>
      </c>
      <c r="J6" s="127">
        <v>5</v>
      </c>
      <c r="K6" s="127">
        <v>5</v>
      </c>
      <c r="L6" s="127">
        <v>5</v>
      </c>
      <c r="M6" s="144">
        <v>2</v>
      </c>
      <c r="N6" s="180">
        <v>5</v>
      </c>
      <c r="O6" s="570">
        <v>5</v>
      </c>
      <c r="P6" s="126"/>
      <c r="Q6" s="144">
        <v>4</v>
      </c>
      <c r="R6" s="144">
        <v>5</v>
      </c>
      <c r="S6" s="245">
        <v>3</v>
      </c>
      <c r="T6" s="145">
        <v>5</v>
      </c>
      <c r="U6" s="144"/>
      <c r="V6" s="144"/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>
        <v>9</v>
      </c>
      <c r="AI6" s="204">
        <v>5</v>
      </c>
      <c r="AJ6" s="205">
        <f t="shared" si="0"/>
        <v>59</v>
      </c>
      <c r="AK6" s="206">
        <f>SUM(H3:H34)</f>
        <v>48</v>
      </c>
      <c r="AL6" s="218">
        <f t="shared" si="2"/>
        <v>136.14285714285714</v>
      </c>
      <c r="AM6" s="133">
        <f t="shared" si="1"/>
        <v>11</v>
      </c>
      <c r="AN6" s="207"/>
      <c r="AO6" s="220">
        <f t="shared" si="3"/>
        <v>136.14285714285714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12" customFormat="1" ht="22.2">
      <c r="A7" s="124">
        <v>5</v>
      </c>
      <c r="B7" s="319" t="s">
        <v>66</v>
      </c>
      <c r="C7" s="303" t="s">
        <v>1</v>
      </c>
      <c r="D7" s="344" t="s">
        <v>62</v>
      </c>
      <c r="E7" s="137">
        <v>2</v>
      </c>
      <c r="F7" s="146">
        <v>4</v>
      </c>
      <c r="G7" s="146">
        <v>4</v>
      </c>
      <c r="H7" s="127">
        <v>5</v>
      </c>
      <c r="I7" s="126"/>
      <c r="J7" s="127">
        <v>5</v>
      </c>
      <c r="K7" s="127">
        <v>3</v>
      </c>
      <c r="L7" s="127">
        <v>4</v>
      </c>
      <c r="M7" s="144">
        <v>5</v>
      </c>
      <c r="N7" s="127">
        <v>5</v>
      </c>
      <c r="O7" s="562">
        <v>5</v>
      </c>
      <c r="P7" s="144">
        <v>5</v>
      </c>
      <c r="Q7" s="126"/>
      <c r="R7" s="144">
        <v>5</v>
      </c>
      <c r="S7" s="144">
        <v>2</v>
      </c>
      <c r="T7" s="127">
        <v>5</v>
      </c>
      <c r="U7" s="144"/>
      <c r="V7" s="144"/>
      <c r="W7" s="144"/>
      <c r="X7" s="144"/>
      <c r="Y7" s="144"/>
      <c r="Z7" s="144"/>
      <c r="AA7" s="131"/>
      <c r="AB7" s="131"/>
      <c r="AC7" s="140"/>
      <c r="AD7" s="131"/>
      <c r="AE7" s="131"/>
      <c r="AF7" s="131"/>
      <c r="AG7" s="202"/>
      <c r="AH7" s="203">
        <v>8</v>
      </c>
      <c r="AI7" s="204">
        <v>6</v>
      </c>
      <c r="AJ7" s="205">
        <f t="shared" si="0"/>
        <v>59</v>
      </c>
      <c r="AK7" s="206">
        <f>SUM(I3:I34)</f>
        <v>45</v>
      </c>
      <c r="AL7" s="218">
        <f t="shared" si="2"/>
        <v>131.14285714285714</v>
      </c>
      <c r="AM7" s="133">
        <f t="shared" si="1"/>
        <v>14</v>
      </c>
      <c r="AN7" s="207"/>
      <c r="AO7" s="220">
        <f t="shared" si="3"/>
        <v>131.14285714285714</v>
      </c>
    </row>
    <row r="8" spans="1:187" s="112" customFormat="1" ht="22.2">
      <c r="A8" s="124">
        <v>6</v>
      </c>
      <c r="B8" s="320" t="s">
        <v>366</v>
      </c>
      <c r="C8" s="303" t="s">
        <v>1</v>
      </c>
      <c r="D8" s="344" t="s">
        <v>62</v>
      </c>
      <c r="E8" s="137">
        <v>1</v>
      </c>
      <c r="F8" s="146">
        <v>0</v>
      </c>
      <c r="G8" s="146">
        <v>5</v>
      </c>
      <c r="H8" s="127">
        <v>2</v>
      </c>
      <c r="I8" s="127">
        <v>4</v>
      </c>
      <c r="J8" s="126"/>
      <c r="K8" s="127">
        <v>5</v>
      </c>
      <c r="L8" s="127">
        <v>5</v>
      </c>
      <c r="M8" s="144">
        <v>5</v>
      </c>
      <c r="N8" s="144">
        <v>3</v>
      </c>
      <c r="O8" s="562">
        <v>5</v>
      </c>
      <c r="P8" s="144">
        <v>3</v>
      </c>
      <c r="Q8" s="144">
        <v>4</v>
      </c>
      <c r="R8" s="126"/>
      <c r="S8" s="144">
        <v>2</v>
      </c>
      <c r="T8" s="144">
        <v>2</v>
      </c>
      <c r="U8" s="144"/>
      <c r="V8" s="144"/>
      <c r="W8" s="144"/>
      <c r="X8" s="144"/>
      <c r="Y8" s="145"/>
      <c r="Z8" s="144"/>
      <c r="AA8" s="140"/>
      <c r="AB8" s="140"/>
      <c r="AC8" s="140"/>
      <c r="AD8" s="140"/>
      <c r="AE8" s="140"/>
      <c r="AF8" s="140"/>
      <c r="AG8" s="202"/>
      <c r="AH8" s="203">
        <v>5</v>
      </c>
      <c r="AI8" s="204">
        <v>9</v>
      </c>
      <c r="AJ8" s="205">
        <f t="shared" si="0"/>
        <v>46</v>
      </c>
      <c r="AK8" s="206">
        <f>SUM(J3:J34)</f>
        <v>54</v>
      </c>
      <c r="AL8" s="218">
        <f t="shared" si="2"/>
        <v>94</v>
      </c>
      <c r="AM8" s="133">
        <f t="shared" si="1"/>
        <v>-8</v>
      </c>
      <c r="AN8" s="207"/>
      <c r="AO8" s="220">
        <f t="shared" si="3"/>
        <v>94</v>
      </c>
    </row>
    <row r="9" spans="1:187" s="139" customFormat="1" ht="23.4" thickBot="1">
      <c r="A9" s="124">
        <v>7</v>
      </c>
      <c r="B9" s="321" t="s">
        <v>169</v>
      </c>
      <c r="C9" s="303" t="s">
        <v>146</v>
      </c>
      <c r="D9" s="56" t="s">
        <v>109</v>
      </c>
      <c r="E9" s="125">
        <v>4</v>
      </c>
      <c r="F9" s="144">
        <v>4</v>
      </c>
      <c r="G9" s="144">
        <v>5</v>
      </c>
      <c r="H9" s="127">
        <v>3</v>
      </c>
      <c r="I9" s="141">
        <v>5</v>
      </c>
      <c r="J9" s="144">
        <v>0</v>
      </c>
      <c r="K9" s="126"/>
      <c r="L9" s="127">
        <v>5</v>
      </c>
      <c r="M9" s="183">
        <v>4</v>
      </c>
      <c r="N9" s="245">
        <v>4</v>
      </c>
      <c r="O9" s="562">
        <v>5</v>
      </c>
      <c r="P9" s="144">
        <v>5</v>
      </c>
      <c r="Q9" s="144">
        <v>5</v>
      </c>
      <c r="R9" s="144">
        <v>5</v>
      </c>
      <c r="S9" s="126"/>
      <c r="T9" s="144">
        <v>5</v>
      </c>
      <c r="U9" s="144"/>
      <c r="V9" s="144"/>
      <c r="W9" s="144"/>
      <c r="X9" s="144"/>
      <c r="Y9" s="144"/>
      <c r="Z9" s="144"/>
      <c r="AA9" s="131"/>
      <c r="AB9" s="131"/>
      <c r="AC9" s="131"/>
      <c r="AD9" s="131"/>
      <c r="AE9" s="131"/>
      <c r="AF9" s="131"/>
      <c r="AG9" s="208"/>
      <c r="AH9" s="203">
        <v>8</v>
      </c>
      <c r="AI9" s="204">
        <v>6</v>
      </c>
      <c r="AJ9" s="205">
        <f t="shared" si="0"/>
        <v>59</v>
      </c>
      <c r="AK9" s="206">
        <f>SUM(K3:K34)</f>
        <v>53</v>
      </c>
      <c r="AL9" s="218">
        <f t="shared" si="2"/>
        <v>125.42857142857143</v>
      </c>
      <c r="AM9" s="133">
        <f t="shared" si="1"/>
        <v>6</v>
      </c>
      <c r="AN9" s="207"/>
      <c r="AO9" s="220">
        <f t="shared" si="3"/>
        <v>125.42857142857143</v>
      </c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</row>
    <row r="10" spans="1:187" s="112" customFormat="1" ht="22.8">
      <c r="A10" s="124">
        <v>8</v>
      </c>
      <c r="B10" s="318" t="s">
        <v>352</v>
      </c>
      <c r="C10" s="578" t="s">
        <v>1</v>
      </c>
      <c r="D10" s="579" t="s">
        <v>151</v>
      </c>
      <c r="E10" s="125">
        <v>0</v>
      </c>
      <c r="F10" s="144">
        <v>2</v>
      </c>
      <c r="G10" s="144">
        <v>5</v>
      </c>
      <c r="H10" s="127">
        <v>1</v>
      </c>
      <c r="I10" s="127">
        <v>5</v>
      </c>
      <c r="J10" s="127">
        <v>2</v>
      </c>
      <c r="K10" s="127">
        <v>3</v>
      </c>
      <c r="L10" s="126"/>
      <c r="M10" s="144">
        <v>1</v>
      </c>
      <c r="N10" s="144">
        <v>3</v>
      </c>
      <c r="O10" s="562">
        <v>5</v>
      </c>
      <c r="P10" s="144">
        <v>3</v>
      </c>
      <c r="Q10" s="144">
        <v>1</v>
      </c>
      <c r="R10" s="144">
        <v>5</v>
      </c>
      <c r="S10" s="245">
        <v>3</v>
      </c>
      <c r="T10" s="126"/>
      <c r="U10" s="144"/>
      <c r="V10" s="144"/>
      <c r="W10" s="144"/>
      <c r="X10" s="144"/>
      <c r="Y10" s="144"/>
      <c r="Z10" s="144"/>
      <c r="AA10" s="131"/>
      <c r="AB10" s="131"/>
      <c r="AC10" s="131"/>
      <c r="AD10" s="131"/>
      <c r="AE10" s="131"/>
      <c r="AF10" s="131"/>
      <c r="AG10" s="208"/>
      <c r="AH10" s="203">
        <v>4</v>
      </c>
      <c r="AI10" s="204">
        <v>10</v>
      </c>
      <c r="AJ10" s="205">
        <f t="shared" si="0"/>
        <v>39</v>
      </c>
      <c r="AK10" s="206">
        <f>SUM(L3:L34)</f>
        <v>63</v>
      </c>
      <c r="AL10" s="218">
        <f t="shared" si="2"/>
        <v>75.428571428571431</v>
      </c>
      <c r="AM10" s="133">
        <f t="shared" si="1"/>
        <v>-24</v>
      </c>
      <c r="AN10" s="207"/>
      <c r="AO10" s="220">
        <f t="shared" si="3"/>
        <v>75.428571428571431</v>
      </c>
    </row>
    <row r="11" spans="1:187" s="112" customFormat="1" ht="22.8">
      <c r="A11" s="580">
        <v>1</v>
      </c>
      <c r="B11" s="316" t="s">
        <v>210</v>
      </c>
      <c r="C11" s="303" t="s">
        <v>146</v>
      </c>
      <c r="D11" s="342" t="s">
        <v>62</v>
      </c>
      <c r="E11" s="126"/>
      <c r="F11" s="144">
        <v>5</v>
      </c>
      <c r="G11" s="562">
        <v>5</v>
      </c>
      <c r="H11" s="144">
        <v>5</v>
      </c>
      <c r="I11" s="180">
        <v>3</v>
      </c>
      <c r="J11" s="144">
        <v>4</v>
      </c>
      <c r="K11" s="144">
        <v>5</v>
      </c>
      <c r="L11" s="144">
        <v>5</v>
      </c>
      <c r="M11" s="144"/>
      <c r="N11" s="144"/>
      <c r="O11" s="562"/>
      <c r="P11" s="144"/>
      <c r="Q11" s="145"/>
      <c r="R11" s="144"/>
      <c r="S11" s="245"/>
      <c r="T11" s="144"/>
      <c r="U11" s="144"/>
      <c r="V11" s="144"/>
      <c r="W11" s="144"/>
      <c r="X11" s="144"/>
      <c r="Y11" s="144"/>
      <c r="Z11" s="144"/>
      <c r="AA11" s="142"/>
      <c r="AB11" s="142"/>
      <c r="AC11" s="142"/>
      <c r="AD11" s="142"/>
      <c r="AE11" s="142"/>
      <c r="AF11" s="142"/>
      <c r="AG11" s="209"/>
      <c r="AH11" s="203"/>
      <c r="AI11" s="204"/>
      <c r="AJ11" s="205">
        <f t="shared" si="0"/>
        <v>32</v>
      </c>
      <c r="AK11" s="206">
        <f>SUM(M3:M34)</f>
        <v>22</v>
      </c>
      <c r="AL11" s="218" t="e">
        <f t="shared" si="2"/>
        <v>#DIV/0!</v>
      </c>
      <c r="AM11" s="133">
        <f t="shared" si="1"/>
        <v>10</v>
      </c>
      <c r="AN11" s="210"/>
      <c r="AO11" s="220" t="e">
        <f t="shared" si="3"/>
        <v>#DIV/0!</v>
      </c>
    </row>
    <row r="12" spans="1:187" s="139" customFormat="1" ht="23.4" thickBot="1">
      <c r="A12" s="581">
        <v>2</v>
      </c>
      <c r="B12" s="318" t="s">
        <v>339</v>
      </c>
      <c r="C12" s="303" t="s">
        <v>146</v>
      </c>
      <c r="D12" s="343" t="s">
        <v>111</v>
      </c>
      <c r="E12" s="182">
        <v>2</v>
      </c>
      <c r="F12" s="126">
        <v>4</v>
      </c>
      <c r="G12" s="562">
        <v>4</v>
      </c>
      <c r="H12" s="144">
        <v>4</v>
      </c>
      <c r="I12" s="144">
        <v>0</v>
      </c>
      <c r="J12" s="144">
        <v>5</v>
      </c>
      <c r="K12" s="144">
        <v>5</v>
      </c>
      <c r="L12" s="127">
        <v>5</v>
      </c>
      <c r="M12" s="144"/>
      <c r="N12" s="144"/>
      <c r="O12" s="562"/>
      <c r="P12" s="144"/>
      <c r="Q12" s="144"/>
      <c r="R12" s="144"/>
      <c r="S12" s="245"/>
      <c r="T12" s="144"/>
      <c r="U12" s="144"/>
      <c r="V12" s="144"/>
      <c r="W12" s="144"/>
      <c r="X12" s="144"/>
      <c r="Y12" s="144"/>
      <c r="Z12" s="144"/>
      <c r="AA12" s="135"/>
      <c r="AB12" s="135"/>
      <c r="AC12" s="135"/>
      <c r="AD12" s="135"/>
      <c r="AE12" s="135"/>
      <c r="AF12" s="135"/>
      <c r="AG12" s="143"/>
      <c r="AH12" s="203"/>
      <c r="AI12" s="204"/>
      <c r="AJ12" s="205">
        <f t="shared" si="0"/>
        <v>29</v>
      </c>
      <c r="AK12" s="206">
        <f>SUM(N3:N34)</f>
        <v>34</v>
      </c>
      <c r="AL12" s="218" t="e">
        <f t="shared" si="2"/>
        <v>#DIV/0!</v>
      </c>
      <c r="AM12" s="133">
        <f t="shared" si="1"/>
        <v>-5</v>
      </c>
      <c r="AN12" s="134"/>
      <c r="AO12" s="220" t="e">
        <f t="shared" si="3"/>
        <v>#DIV/0!</v>
      </c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</row>
    <row r="13" spans="1:187" s="112" customFormat="1" ht="22.8">
      <c r="A13" s="581">
        <v>3</v>
      </c>
      <c r="B13" s="321" t="s">
        <v>71</v>
      </c>
      <c r="C13" s="303" t="s">
        <v>146</v>
      </c>
      <c r="D13" s="343" t="s">
        <v>58</v>
      </c>
      <c r="E13" s="560">
        <v>3</v>
      </c>
      <c r="F13" s="562">
        <v>5</v>
      </c>
      <c r="G13" s="126"/>
      <c r="H13" s="562">
        <v>2</v>
      </c>
      <c r="I13" s="562">
        <v>2</v>
      </c>
      <c r="J13" s="562">
        <v>3</v>
      </c>
      <c r="K13" s="562">
        <v>3</v>
      </c>
      <c r="L13" s="562">
        <v>3</v>
      </c>
      <c r="M13" s="560"/>
      <c r="N13" s="562"/>
      <c r="O13" s="144"/>
      <c r="P13" s="144"/>
      <c r="Q13" s="144"/>
      <c r="R13" s="144"/>
      <c r="S13" s="144"/>
      <c r="T13" s="144"/>
      <c r="U13" s="144"/>
      <c r="V13" s="144"/>
      <c r="W13" s="562"/>
      <c r="X13" s="565"/>
      <c r="Y13" s="565"/>
      <c r="Z13" s="565"/>
      <c r="AA13" s="562"/>
      <c r="AB13" s="562"/>
      <c r="AC13" s="562"/>
      <c r="AD13" s="562"/>
      <c r="AE13" s="562"/>
      <c r="AF13" s="562"/>
      <c r="AG13" s="566"/>
      <c r="AH13" s="567"/>
      <c r="AI13" s="568"/>
      <c r="AJ13" s="569">
        <f t="shared" si="0"/>
        <v>21</v>
      </c>
      <c r="AK13" s="206">
        <f>SUM(O3:O34)</f>
        <v>34</v>
      </c>
      <c r="AL13" s="218" t="e">
        <f t="shared" si="2"/>
        <v>#DIV/0!</v>
      </c>
      <c r="AM13" s="133">
        <f t="shared" si="1"/>
        <v>-13</v>
      </c>
      <c r="AN13" s="134"/>
      <c r="AO13" s="220" t="e">
        <f t="shared" si="3"/>
        <v>#DIV/0!</v>
      </c>
    </row>
    <row r="14" spans="1:187" s="112" customFormat="1" ht="22.8">
      <c r="A14" s="581">
        <v>4</v>
      </c>
      <c r="B14" s="323" t="s">
        <v>82</v>
      </c>
      <c r="C14" s="303" t="s">
        <v>1</v>
      </c>
      <c r="D14" s="343" t="s">
        <v>218</v>
      </c>
      <c r="E14" s="144">
        <v>2</v>
      </c>
      <c r="F14" s="180">
        <v>5</v>
      </c>
      <c r="G14" s="570">
        <v>5</v>
      </c>
      <c r="H14" s="126"/>
      <c r="I14" s="144">
        <v>4</v>
      </c>
      <c r="J14" s="144">
        <v>5</v>
      </c>
      <c r="K14" s="245">
        <v>3</v>
      </c>
      <c r="L14" s="145">
        <v>5</v>
      </c>
      <c r="M14" s="144"/>
      <c r="N14" s="180"/>
      <c r="O14" s="182"/>
      <c r="P14" s="144"/>
      <c r="Q14" s="144"/>
      <c r="R14" s="144"/>
      <c r="S14" s="245"/>
      <c r="T14" s="145"/>
      <c r="U14" s="144"/>
      <c r="V14" s="144"/>
      <c r="W14" s="245"/>
      <c r="X14" s="136"/>
      <c r="Y14" s="136"/>
      <c r="Z14" s="136"/>
      <c r="AA14" s="245"/>
      <c r="AB14" s="136"/>
      <c r="AC14" s="136"/>
      <c r="AD14" s="136"/>
      <c r="AE14" s="136"/>
      <c r="AF14" s="136"/>
      <c r="AG14" s="329"/>
      <c r="AH14" s="349"/>
      <c r="AI14" s="345"/>
      <c r="AJ14" s="330">
        <f t="shared" si="0"/>
        <v>29</v>
      </c>
      <c r="AK14" s="331">
        <f>SUM(P3:P34)</f>
        <v>27</v>
      </c>
      <c r="AL14" s="332" t="e">
        <f t="shared" si="2"/>
        <v>#DIV/0!</v>
      </c>
      <c r="AM14" s="333">
        <f t="shared" si="1"/>
        <v>2</v>
      </c>
      <c r="AN14" s="134"/>
      <c r="AO14" s="220" t="e">
        <f t="shared" si="3"/>
        <v>#DIV/0!</v>
      </c>
    </row>
    <row r="15" spans="1:187" s="112" customFormat="1" ht="22.8">
      <c r="A15" s="581">
        <v>5</v>
      </c>
      <c r="B15" s="319" t="s">
        <v>66</v>
      </c>
      <c r="C15" s="303" t="s">
        <v>1</v>
      </c>
      <c r="D15" s="344" t="s">
        <v>62</v>
      </c>
      <c r="E15" s="144">
        <v>5</v>
      </c>
      <c r="F15" s="127">
        <v>5</v>
      </c>
      <c r="G15" s="562">
        <v>5</v>
      </c>
      <c r="H15" s="144">
        <v>5</v>
      </c>
      <c r="I15" s="126"/>
      <c r="J15" s="144">
        <v>5</v>
      </c>
      <c r="K15" s="144">
        <v>2</v>
      </c>
      <c r="L15" s="127">
        <v>5</v>
      </c>
      <c r="M15" s="144"/>
      <c r="N15" s="127"/>
      <c r="O15" s="144"/>
      <c r="P15" s="144"/>
      <c r="Q15" s="144"/>
      <c r="R15" s="144"/>
      <c r="S15" s="144"/>
      <c r="T15" s="144"/>
      <c r="U15" s="144"/>
      <c r="V15" s="144"/>
      <c r="W15" s="144"/>
      <c r="X15" s="129"/>
      <c r="Y15" s="129"/>
      <c r="Z15" s="129"/>
      <c r="AA15" s="215"/>
      <c r="AB15" s="130"/>
      <c r="AC15" s="130"/>
      <c r="AD15" s="130"/>
      <c r="AE15" s="130"/>
      <c r="AF15" s="130"/>
      <c r="AG15" s="186"/>
      <c r="AH15" s="346"/>
      <c r="AI15" s="347"/>
      <c r="AJ15" s="205">
        <f t="shared" si="0"/>
        <v>32</v>
      </c>
      <c r="AK15" s="206">
        <f>SUM(Q3:Q36)</f>
        <v>19</v>
      </c>
      <c r="AL15" s="218" t="e">
        <f t="shared" si="2"/>
        <v>#DIV/0!</v>
      </c>
      <c r="AM15" s="133">
        <f t="shared" si="1"/>
        <v>13</v>
      </c>
      <c r="AN15" s="134"/>
      <c r="AO15" s="220" t="e">
        <f t="shared" si="3"/>
        <v>#DIV/0!</v>
      </c>
    </row>
    <row r="16" spans="1:187" s="139" customFormat="1" ht="23.4" thickBot="1">
      <c r="A16" s="581">
        <v>6</v>
      </c>
      <c r="B16" s="320" t="s">
        <v>366</v>
      </c>
      <c r="C16" s="303" t="s">
        <v>1</v>
      </c>
      <c r="D16" s="344" t="s">
        <v>62</v>
      </c>
      <c r="E16" s="144">
        <v>5</v>
      </c>
      <c r="F16" s="144">
        <v>3</v>
      </c>
      <c r="G16" s="562">
        <v>5</v>
      </c>
      <c r="H16" s="144">
        <v>3</v>
      </c>
      <c r="I16" s="144">
        <v>4</v>
      </c>
      <c r="J16" s="126"/>
      <c r="K16" s="144">
        <v>2</v>
      </c>
      <c r="L16" s="144">
        <v>2</v>
      </c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51"/>
      <c r="Y16" s="151"/>
      <c r="Z16" s="151"/>
      <c r="AA16" s="216"/>
      <c r="AB16" s="152"/>
      <c r="AC16" s="152"/>
      <c r="AD16" s="152"/>
      <c r="AE16" s="152"/>
      <c r="AF16" s="152"/>
      <c r="AG16" s="152"/>
      <c r="AH16" s="346"/>
      <c r="AI16" s="348"/>
      <c r="AJ16" s="199">
        <f t="shared" si="0"/>
        <v>24</v>
      </c>
      <c r="AK16" s="200">
        <f>SUM(R3:R34)</f>
        <v>32</v>
      </c>
      <c r="AL16" s="218" t="e">
        <f t="shared" si="2"/>
        <v>#DIV/0!</v>
      </c>
      <c r="AM16" s="123">
        <f t="shared" si="1"/>
        <v>-8</v>
      </c>
      <c r="AN16" s="547"/>
      <c r="AO16" s="220" t="e">
        <f t="shared" si="3"/>
        <v>#DIV/0!</v>
      </c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</row>
    <row r="17" spans="1:187" s="112" customFormat="1" ht="22.8">
      <c r="A17" s="581">
        <v>7</v>
      </c>
      <c r="B17" s="321" t="s">
        <v>169</v>
      </c>
      <c r="C17" s="303" t="s">
        <v>146</v>
      </c>
      <c r="D17" s="56" t="s">
        <v>109</v>
      </c>
      <c r="E17" s="183">
        <v>4</v>
      </c>
      <c r="F17" s="245">
        <v>4</v>
      </c>
      <c r="G17" s="562">
        <v>5</v>
      </c>
      <c r="H17" s="144">
        <v>5</v>
      </c>
      <c r="I17" s="144">
        <v>5</v>
      </c>
      <c r="J17" s="144">
        <v>5</v>
      </c>
      <c r="K17" s="126"/>
      <c r="L17" s="144">
        <v>5</v>
      </c>
      <c r="M17" s="183"/>
      <c r="N17" s="245"/>
      <c r="O17" s="144"/>
      <c r="P17" s="144"/>
      <c r="Q17" s="144"/>
      <c r="R17" s="144"/>
      <c r="S17" s="144"/>
      <c r="T17" s="144"/>
      <c r="U17" s="144"/>
      <c r="V17" s="144"/>
      <c r="W17" s="144"/>
      <c r="X17" s="136"/>
      <c r="Y17" s="136"/>
      <c r="Z17" s="136"/>
      <c r="AA17" s="215"/>
      <c r="AB17" s="130"/>
      <c r="AC17" s="130"/>
      <c r="AD17" s="130"/>
      <c r="AE17" s="130"/>
      <c r="AF17" s="130"/>
      <c r="AG17" s="130"/>
      <c r="AH17" s="346"/>
      <c r="AI17" s="347"/>
      <c r="AJ17" s="205">
        <f t="shared" si="0"/>
        <v>33</v>
      </c>
      <c r="AK17" s="206">
        <f>SUM(S3:S34)</f>
        <v>23</v>
      </c>
      <c r="AL17" s="218" t="e">
        <f t="shared" si="2"/>
        <v>#DIV/0!</v>
      </c>
      <c r="AM17" s="133">
        <f t="shared" si="1"/>
        <v>10</v>
      </c>
      <c r="AN17" s="207"/>
      <c r="AO17" s="220" t="e">
        <f t="shared" si="3"/>
        <v>#DIV/0!</v>
      </c>
    </row>
    <row r="18" spans="1:187" s="112" customFormat="1" ht="22.8">
      <c r="A18" s="581">
        <v>8</v>
      </c>
      <c r="B18" s="318" t="s">
        <v>352</v>
      </c>
      <c r="C18" s="578" t="s">
        <v>1</v>
      </c>
      <c r="D18" s="579" t="s">
        <v>151</v>
      </c>
      <c r="E18" s="144">
        <v>1</v>
      </c>
      <c r="F18" s="144">
        <v>3</v>
      </c>
      <c r="G18" s="562">
        <v>5</v>
      </c>
      <c r="H18" s="144">
        <v>3</v>
      </c>
      <c r="I18" s="144">
        <v>1</v>
      </c>
      <c r="J18" s="144">
        <v>5</v>
      </c>
      <c r="K18" s="245">
        <v>3</v>
      </c>
      <c r="L18" s="126"/>
      <c r="M18" s="144"/>
      <c r="N18" s="144"/>
      <c r="O18" s="144"/>
      <c r="P18" s="144"/>
      <c r="Q18" s="144"/>
      <c r="R18" s="144"/>
      <c r="S18" s="245"/>
      <c r="T18" s="144"/>
      <c r="U18" s="144"/>
      <c r="V18" s="144"/>
      <c r="W18" s="245"/>
      <c r="X18" s="136"/>
      <c r="Y18" s="136"/>
      <c r="Z18" s="136"/>
      <c r="AA18" s="215"/>
      <c r="AB18" s="130"/>
      <c r="AC18" s="130"/>
      <c r="AD18" s="130"/>
      <c r="AE18" s="130"/>
      <c r="AF18" s="130"/>
      <c r="AG18" s="130"/>
      <c r="AH18" s="346"/>
      <c r="AI18" s="213"/>
      <c r="AJ18" s="211">
        <f t="shared" si="0"/>
        <v>21</v>
      </c>
      <c r="AK18" s="212">
        <f>SUM(T3:T34)</f>
        <v>30</v>
      </c>
      <c r="AL18" s="218" t="e">
        <f t="shared" si="2"/>
        <v>#DIV/0!</v>
      </c>
      <c r="AM18" s="133">
        <f t="shared" si="1"/>
        <v>-9</v>
      </c>
      <c r="AN18" s="548"/>
      <c r="AO18" s="220" t="e">
        <f t="shared" si="3"/>
        <v>#DIV/0!</v>
      </c>
    </row>
    <row r="19" spans="1:187" s="139" customFormat="1" ht="23.4" thickBot="1">
      <c r="A19" s="150"/>
      <c r="B19" s="318"/>
      <c r="C19" s="303"/>
      <c r="D19" s="343"/>
      <c r="E19" s="179"/>
      <c r="F19" s="144"/>
      <c r="G19" s="144"/>
      <c r="H19" s="146"/>
      <c r="I19" s="144"/>
      <c r="J19" s="144"/>
      <c r="K19" s="144"/>
      <c r="L19" s="144"/>
      <c r="M19" s="144"/>
      <c r="N19" s="144"/>
      <c r="O19" s="144"/>
      <c r="P19" s="144"/>
      <c r="Q19" s="145"/>
      <c r="R19" s="144"/>
      <c r="S19" s="245"/>
      <c r="T19" s="144"/>
      <c r="U19" s="144"/>
      <c r="V19" s="144"/>
      <c r="W19" s="245"/>
      <c r="X19" s="136"/>
      <c r="Y19" s="136"/>
      <c r="Z19" s="136"/>
      <c r="AA19" s="215"/>
      <c r="AB19" s="130"/>
      <c r="AC19" s="130"/>
      <c r="AD19" s="130"/>
      <c r="AE19" s="130"/>
      <c r="AF19" s="130"/>
      <c r="AG19" s="130"/>
      <c r="AH19" s="346"/>
      <c r="AI19" s="213"/>
      <c r="AJ19" s="211">
        <f t="shared" si="0"/>
        <v>0</v>
      </c>
      <c r="AK19" s="212">
        <f>SUM(U4:U34)</f>
        <v>0</v>
      </c>
      <c r="AL19" s="218" t="e">
        <f t="shared" si="2"/>
        <v>#DIV/0!</v>
      </c>
      <c r="AM19" s="133">
        <f t="shared" si="1"/>
        <v>0</v>
      </c>
      <c r="AN19" s="549"/>
      <c r="AO19" s="220" t="e">
        <f t="shared" si="3"/>
        <v>#DIV/0!</v>
      </c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</row>
    <row r="20" spans="1:187" s="112" customFormat="1" ht="22.8">
      <c r="A20" s="118"/>
      <c r="B20" s="318"/>
      <c r="C20" s="303"/>
      <c r="D20" s="343"/>
      <c r="E20" s="188"/>
      <c r="F20" s="146"/>
      <c r="G20" s="146"/>
      <c r="H20" s="146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245"/>
      <c r="T20" s="144"/>
      <c r="U20" s="144"/>
      <c r="V20" s="144"/>
      <c r="W20" s="245"/>
      <c r="X20" s="136"/>
      <c r="Y20" s="136"/>
      <c r="Z20" s="136"/>
      <c r="AA20" s="127"/>
      <c r="AB20" s="129"/>
      <c r="AC20" s="129"/>
      <c r="AD20" s="129"/>
      <c r="AE20" s="129"/>
      <c r="AF20" s="129"/>
      <c r="AG20" s="129"/>
      <c r="AH20" s="346"/>
      <c r="AI20" s="213"/>
      <c r="AJ20" s="211">
        <f t="shared" si="0"/>
        <v>0</v>
      </c>
      <c r="AK20" s="212">
        <f>SUM(V3:V34)</f>
        <v>0</v>
      </c>
      <c r="AL20" s="218" t="e">
        <f t="shared" si="2"/>
        <v>#DIV/0!</v>
      </c>
      <c r="AM20" s="133">
        <f t="shared" si="1"/>
        <v>0</v>
      </c>
      <c r="AN20" s="549"/>
      <c r="AO20" s="220" t="e">
        <f t="shared" si="3"/>
        <v>#DIV/0!</v>
      </c>
    </row>
    <row r="21" spans="1:187" s="112" customFormat="1" ht="22.8">
      <c r="A21" s="124"/>
      <c r="B21" s="318"/>
      <c r="C21" s="303"/>
      <c r="D21" s="343"/>
      <c r="E21" s="179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245"/>
      <c r="T21" s="136"/>
      <c r="U21" s="136"/>
      <c r="V21" s="136"/>
      <c r="W21" s="144"/>
      <c r="X21" s="136"/>
      <c r="Y21" s="136"/>
      <c r="Z21" s="136"/>
      <c r="AA21" s="127"/>
      <c r="AB21" s="129"/>
      <c r="AC21" s="129"/>
      <c r="AD21" s="129"/>
      <c r="AE21" s="129"/>
      <c r="AF21" s="129"/>
      <c r="AG21" s="129"/>
      <c r="AH21" s="346"/>
      <c r="AI21" s="213"/>
      <c r="AJ21" s="211">
        <f t="shared" si="0"/>
        <v>0</v>
      </c>
      <c r="AK21" s="212">
        <f>SUM(W3:W34)</f>
        <v>0</v>
      </c>
      <c r="AL21" s="218" t="e">
        <f t="shared" si="2"/>
        <v>#DIV/0!</v>
      </c>
      <c r="AM21" s="133">
        <f t="shared" si="1"/>
        <v>0</v>
      </c>
      <c r="AN21" s="207"/>
      <c r="AO21" s="220" t="e">
        <f t="shared" si="3"/>
        <v>#DIV/0!</v>
      </c>
    </row>
    <row r="22" spans="1:187" s="160" customFormat="1" ht="23.4" thickBot="1">
      <c r="A22" s="150"/>
      <c r="B22" s="571"/>
      <c r="C22" s="303"/>
      <c r="D22" s="344"/>
      <c r="E22" s="179"/>
      <c r="F22" s="144"/>
      <c r="G22" s="144"/>
      <c r="H22" s="144"/>
      <c r="I22" s="144"/>
      <c r="J22" s="144"/>
      <c r="K22" s="144"/>
      <c r="L22" s="145"/>
      <c r="M22" s="144"/>
      <c r="N22" s="144"/>
      <c r="O22" s="144"/>
      <c r="P22" s="144"/>
      <c r="Q22" s="144"/>
      <c r="R22" s="144"/>
      <c r="S22" s="146"/>
      <c r="T22" s="136"/>
      <c r="U22" s="136"/>
      <c r="V22" s="136"/>
      <c r="W22" s="136"/>
      <c r="X22" s="144"/>
      <c r="Y22" s="136"/>
      <c r="Z22" s="136"/>
      <c r="AA22" s="127"/>
      <c r="AB22" s="129"/>
      <c r="AC22" s="129"/>
      <c r="AD22" s="129"/>
      <c r="AE22" s="129"/>
      <c r="AF22" s="129"/>
      <c r="AG22" s="129"/>
      <c r="AH22" s="346"/>
      <c r="AI22" s="213"/>
      <c r="AJ22" s="211">
        <f t="shared" si="0"/>
        <v>0</v>
      </c>
      <c r="AK22" s="212">
        <f>SUM(X3:X34)</f>
        <v>0</v>
      </c>
      <c r="AL22" s="218" t="e">
        <f t="shared" si="2"/>
        <v>#DIV/0!</v>
      </c>
      <c r="AM22" s="133"/>
      <c r="AN22" s="157"/>
      <c r="AO22" s="220" t="e">
        <f t="shared" si="3"/>
        <v>#DIV/0!</v>
      </c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</row>
    <row r="23" spans="1:187" s="160" customFormat="1" ht="23.4" thickBot="1">
      <c r="A23" s="124"/>
      <c r="B23" s="319"/>
      <c r="C23" s="303"/>
      <c r="D23" s="344"/>
      <c r="E23" s="179"/>
      <c r="F23" s="144"/>
      <c r="G23" s="144"/>
      <c r="H23" s="144"/>
      <c r="I23" s="180"/>
      <c r="J23" s="144"/>
      <c r="K23" s="144"/>
      <c r="L23" s="144"/>
      <c r="M23" s="144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27"/>
      <c r="AB23" s="129"/>
      <c r="AC23" s="129"/>
      <c r="AD23" s="129"/>
      <c r="AE23" s="129"/>
      <c r="AF23" s="129"/>
      <c r="AG23" s="129"/>
      <c r="AH23" s="158"/>
      <c r="AI23" s="213"/>
      <c r="AJ23" s="211">
        <f t="shared" si="0"/>
        <v>0</v>
      </c>
      <c r="AK23" s="212"/>
      <c r="AL23" s="214"/>
      <c r="AM23" s="133"/>
      <c r="AN23" s="157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</row>
    <row r="24" spans="1:187" s="112" customFormat="1" ht="23.25" customHeight="1">
      <c r="A24" s="124"/>
      <c r="B24" s="321"/>
      <c r="C24" s="303"/>
      <c r="D24" s="343"/>
      <c r="E24" s="179"/>
      <c r="F24" s="144"/>
      <c r="G24" s="144"/>
      <c r="H24" s="144"/>
      <c r="I24" s="144"/>
      <c r="J24" s="144"/>
      <c r="K24" s="144"/>
      <c r="L24" s="144"/>
      <c r="M24" s="144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44"/>
      <c r="AB24" s="136"/>
      <c r="AC24" s="136"/>
      <c r="AD24" s="136"/>
      <c r="AE24" s="136"/>
      <c r="AF24" s="136"/>
      <c r="AG24" s="129"/>
      <c r="AH24" s="158"/>
      <c r="AI24" s="213"/>
      <c r="AJ24" s="211">
        <f t="shared" si="0"/>
        <v>0</v>
      </c>
      <c r="AK24" s="212"/>
      <c r="AL24" s="214"/>
      <c r="AM24" s="133"/>
      <c r="AN24" s="157"/>
    </row>
    <row r="25" spans="1:187" s="112" customFormat="1" ht="23.25" customHeight="1">
      <c r="A25" s="124"/>
      <c r="B25" s="320"/>
      <c r="C25" s="303"/>
      <c r="D25" s="343"/>
      <c r="E25" s="179"/>
      <c r="F25" s="144"/>
      <c r="G25" s="144"/>
      <c r="H25" s="180"/>
      <c r="I25" s="144"/>
      <c r="J25" s="144"/>
      <c r="K25" s="144"/>
      <c r="L25" s="144"/>
      <c r="M25" s="144"/>
      <c r="N25" s="136"/>
      <c r="O25" s="136"/>
      <c r="P25" s="136"/>
      <c r="Q25" s="136"/>
      <c r="R25" s="136"/>
      <c r="S25" s="136"/>
      <c r="T25" s="129"/>
      <c r="U25" s="129"/>
      <c r="V25" s="129"/>
      <c r="W25" s="129"/>
      <c r="X25" s="129"/>
      <c r="Y25" s="129"/>
      <c r="Z25" s="129"/>
      <c r="AA25" s="144"/>
      <c r="AB25" s="136"/>
      <c r="AC25" s="136"/>
      <c r="AD25" s="136"/>
      <c r="AE25" s="136"/>
      <c r="AF25" s="136"/>
      <c r="AG25" s="129"/>
      <c r="AH25" s="158"/>
      <c r="AI25" s="213"/>
      <c r="AJ25" s="211">
        <f t="shared" si="0"/>
        <v>0</v>
      </c>
      <c r="AK25" s="214"/>
      <c r="AL25" s="214"/>
      <c r="AM25" s="133"/>
      <c r="AN25" s="157"/>
    </row>
    <row r="26" spans="1:187" s="139" customFormat="1" ht="23.25" customHeight="1" thickBot="1">
      <c r="A26" s="124"/>
      <c r="B26" s="321"/>
      <c r="C26" s="303"/>
      <c r="D26" s="343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29"/>
      <c r="U26" s="132"/>
      <c r="V26" s="132"/>
      <c r="W26" s="132"/>
      <c r="X26" s="128"/>
      <c r="Y26" s="128"/>
      <c r="Z26" s="128"/>
      <c r="AA26" s="144"/>
      <c r="AB26" s="136"/>
      <c r="AC26" s="136"/>
      <c r="AD26" s="136"/>
      <c r="AE26" s="136"/>
      <c r="AF26" s="136"/>
      <c r="AG26" s="129"/>
      <c r="AH26" s="158"/>
      <c r="AI26" s="159"/>
      <c r="AJ26" s="155">
        <f t="shared" si="0"/>
        <v>0</v>
      </c>
      <c r="AK26" s="163"/>
      <c r="AL26" s="163"/>
      <c r="AM26" s="133"/>
      <c r="AN26" s="157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s="112" customFormat="1" ht="23.25" customHeight="1">
      <c r="A27" s="124"/>
      <c r="B27" s="318"/>
      <c r="C27" s="303"/>
      <c r="D27" s="341"/>
      <c r="E27" s="130"/>
      <c r="F27" s="130"/>
      <c r="G27" s="130"/>
      <c r="H27" s="130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35"/>
      <c r="V27" s="135"/>
      <c r="W27" s="135"/>
      <c r="X27" s="127"/>
      <c r="Y27" s="127"/>
      <c r="Z27" s="127"/>
      <c r="AA27" s="144"/>
      <c r="AB27" s="136"/>
      <c r="AC27" s="136"/>
      <c r="AD27" s="136"/>
      <c r="AE27" s="136"/>
      <c r="AF27" s="136"/>
      <c r="AG27" s="129"/>
      <c r="AH27" s="158"/>
      <c r="AI27" s="159"/>
      <c r="AJ27" s="155">
        <f t="shared" si="0"/>
        <v>0</v>
      </c>
      <c r="AK27" s="163"/>
      <c r="AL27" s="163"/>
      <c r="AM27" s="133"/>
      <c r="AN27" s="157"/>
    </row>
    <row r="28" spans="1:187" s="112" customFormat="1" ht="23.25" customHeight="1">
      <c r="A28" s="124"/>
      <c r="B28" s="316"/>
      <c r="C28" s="303"/>
      <c r="D28" s="57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9"/>
      <c r="Y28" s="149"/>
      <c r="Z28" s="149"/>
      <c r="AA28" s="147"/>
      <c r="AB28" s="136"/>
      <c r="AC28" s="136"/>
      <c r="AD28" s="136"/>
      <c r="AE28" s="136"/>
      <c r="AF28" s="136"/>
      <c r="AG28" s="129"/>
      <c r="AH28" s="158"/>
      <c r="AI28" s="159"/>
      <c r="AJ28" s="155">
        <f t="shared" si="0"/>
        <v>0</v>
      </c>
      <c r="AK28" s="163"/>
      <c r="AL28" s="163"/>
      <c r="AM28" s="133"/>
      <c r="AN28" s="157"/>
    </row>
    <row r="29" spans="1:187" s="160" customFormat="1" ht="23.25" customHeight="1" thickBot="1">
      <c r="A29" s="148"/>
      <c r="B29" s="318"/>
      <c r="C29" s="303"/>
      <c r="D29" s="57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9"/>
      <c r="Y29" s="149"/>
      <c r="Z29" s="149"/>
      <c r="AA29" s="147"/>
      <c r="AB29" s="136"/>
      <c r="AC29" s="136"/>
      <c r="AD29" s="136"/>
      <c r="AE29" s="136"/>
      <c r="AF29" s="136"/>
      <c r="AG29" s="129"/>
      <c r="AH29" s="158"/>
      <c r="AI29" s="159"/>
      <c r="AJ29" s="155">
        <f t="shared" si="0"/>
        <v>0</v>
      </c>
      <c r="AK29" s="163"/>
      <c r="AL29" s="163"/>
      <c r="AM29" s="133"/>
      <c r="AN29" s="157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ht="23.25" customHeight="1">
      <c r="A30" s="150"/>
      <c r="B30" s="318"/>
      <c r="C30" s="304"/>
      <c r="D30" s="558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29"/>
      <c r="Y30" s="129"/>
      <c r="Z30" s="129"/>
      <c r="AA30" s="136"/>
      <c r="AB30" s="136"/>
      <c r="AC30" s="136"/>
      <c r="AD30" s="136"/>
      <c r="AE30" s="136"/>
      <c r="AF30" s="136"/>
      <c r="AG30" s="129"/>
      <c r="AH30" s="166"/>
      <c r="AI30" s="167"/>
      <c r="AJ30" s="168">
        <f t="shared" si="0"/>
        <v>0</v>
      </c>
      <c r="AK30" s="169"/>
      <c r="AL30" s="169"/>
      <c r="AM30" s="133"/>
      <c r="AN30" s="154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</row>
    <row r="31" spans="1:187" ht="23.25" customHeight="1">
      <c r="A31" s="164"/>
      <c r="B31" s="317"/>
      <c r="C31" s="304"/>
      <c r="D31" s="343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29"/>
      <c r="Y31" s="129"/>
      <c r="Z31" s="129"/>
      <c r="AA31" s="136"/>
      <c r="AB31" s="136"/>
      <c r="AC31" s="136"/>
      <c r="AD31" s="136"/>
      <c r="AE31" s="136"/>
      <c r="AF31" s="136"/>
      <c r="AG31" s="129"/>
      <c r="AH31" s="170"/>
      <c r="AI31" s="171"/>
      <c r="AJ31" s="155">
        <f t="shared" si="0"/>
        <v>0</v>
      </c>
      <c r="AK31" s="163"/>
      <c r="AL31" s="163"/>
      <c r="AM31" s="133"/>
      <c r="AN31" s="156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</row>
    <row r="32" spans="1:187" ht="23.25" customHeight="1">
      <c r="A32" s="164"/>
      <c r="B32" s="172"/>
      <c r="C32" s="172"/>
      <c r="D32" s="173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29"/>
      <c r="Y32" s="129"/>
      <c r="Z32" s="129"/>
      <c r="AA32" s="136"/>
      <c r="AB32" s="136"/>
      <c r="AC32" s="136"/>
      <c r="AD32" s="136"/>
      <c r="AE32" s="136"/>
      <c r="AF32" s="136"/>
      <c r="AG32" s="129"/>
      <c r="AH32" s="170"/>
      <c r="AI32" s="171"/>
      <c r="AJ32" s="155">
        <f t="shared" si="0"/>
        <v>0</v>
      </c>
      <c r="AK32" s="163"/>
      <c r="AL32" s="163"/>
      <c r="AM32" s="133"/>
      <c r="AN32" s="156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</row>
    <row r="33" spans="1:187" ht="23.25" customHeight="1">
      <c r="A33" s="164"/>
      <c r="B33" s="161"/>
      <c r="C33" s="161"/>
      <c r="D33" s="174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29"/>
      <c r="Y33" s="129"/>
      <c r="Z33" s="129"/>
      <c r="AA33" s="136"/>
      <c r="AB33" s="136"/>
      <c r="AC33" s="136"/>
      <c r="AD33" s="136"/>
      <c r="AE33" s="136"/>
      <c r="AF33" s="136"/>
      <c r="AG33" s="129"/>
      <c r="AH33" s="170"/>
      <c r="AI33" s="171"/>
      <c r="AJ33" s="155">
        <f t="shared" si="0"/>
        <v>0</v>
      </c>
      <c r="AK33" s="163"/>
      <c r="AL33" s="163"/>
      <c r="AM33" s="133"/>
      <c r="AN33" s="156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</row>
    <row r="34" spans="1:187" ht="23.25" customHeight="1">
      <c r="A34" s="164"/>
      <c r="B34" s="175"/>
      <c r="C34" s="175"/>
      <c r="D34" s="174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29"/>
      <c r="Y34" s="129"/>
      <c r="Z34" s="129"/>
      <c r="AA34" s="136"/>
      <c r="AB34" s="136"/>
      <c r="AC34" s="136"/>
      <c r="AD34" s="136"/>
      <c r="AE34" s="136"/>
      <c r="AF34" s="136"/>
      <c r="AG34" s="129"/>
      <c r="AH34" s="170"/>
      <c r="AI34" s="171"/>
      <c r="AJ34" s="155">
        <f t="shared" si="0"/>
        <v>0</v>
      </c>
      <c r="AK34" s="163"/>
      <c r="AL34" s="163"/>
      <c r="AM34" s="133"/>
      <c r="AN34" s="156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</row>
    <row r="35" spans="1:187" s="112" customFormat="1" ht="24.9" customHeight="1"/>
    <row r="36" spans="1:187" s="112" customFormat="1" ht="24.9" customHeight="1">
      <c r="B36" s="316" t="s">
        <v>164</v>
      </c>
    </row>
    <row r="37" spans="1:187" s="112" customFormat="1" ht="24.9" customHeight="1">
      <c r="B37" s="317" t="s">
        <v>82</v>
      </c>
    </row>
    <row r="38" spans="1:187" s="112" customFormat="1" ht="24.9" customHeight="1">
      <c r="B38" s="318" t="s">
        <v>209</v>
      </c>
    </row>
    <row r="39" spans="1:187" s="112" customFormat="1" ht="24.9" customHeight="1">
      <c r="B39" s="319" t="s">
        <v>169</v>
      </c>
    </row>
    <row r="40" spans="1:187" s="112" customFormat="1" ht="24.9" customHeight="1">
      <c r="B40" s="320" t="s">
        <v>170</v>
      </c>
    </row>
    <row r="41" spans="1:187" s="112" customFormat="1" ht="24.9" customHeight="1">
      <c r="B41" s="316" t="s">
        <v>210</v>
      </c>
      <c r="J41" s="176"/>
      <c r="V41" s="177"/>
    </row>
    <row r="42" spans="1:187" s="112" customFormat="1" ht="24.9" customHeight="1">
      <c r="B42" s="316" t="s">
        <v>103</v>
      </c>
    </row>
    <row r="43" spans="1:187" s="112" customFormat="1" ht="24.9" customHeight="1">
      <c r="B43" s="321" t="s">
        <v>175</v>
      </c>
    </row>
    <row r="44" spans="1:187" s="112" customFormat="1" ht="24.9" customHeight="1">
      <c r="B44" s="316" t="s">
        <v>211</v>
      </c>
    </row>
    <row r="45" spans="1:187" s="112" customFormat="1" ht="24.9" customHeight="1">
      <c r="B45" s="322" t="s">
        <v>212</v>
      </c>
    </row>
    <row r="46" spans="1:187" s="112" customFormat="1" ht="24.9" customHeight="1">
      <c r="B46" s="316" t="s">
        <v>213</v>
      </c>
    </row>
    <row r="47" spans="1:187" s="112" customFormat="1" ht="24.9" customHeight="1">
      <c r="B47" s="321" t="s">
        <v>207</v>
      </c>
    </row>
    <row r="48" spans="1:187" s="112" customFormat="1" ht="24.9" customHeight="1">
      <c r="B48" s="316" t="s">
        <v>214</v>
      </c>
    </row>
    <row r="49" spans="2:8" s="112" customFormat="1" ht="24.9" customHeight="1">
      <c r="B49" s="321" t="s">
        <v>215</v>
      </c>
    </row>
    <row r="50" spans="2:8" s="112" customFormat="1" ht="24.9" customHeight="1">
      <c r="B50" s="319" t="s">
        <v>143</v>
      </c>
    </row>
    <row r="51" spans="2:8" s="112" customFormat="1" ht="24.9" customHeight="1">
      <c r="B51" s="323" t="s">
        <v>208</v>
      </c>
    </row>
    <row r="52" spans="2:8" s="112" customFormat="1" ht="24.9" customHeight="1">
      <c r="B52" s="316" t="s">
        <v>70</v>
      </c>
    </row>
    <row r="53" spans="2:8" s="112" customFormat="1" ht="24.9" customHeight="1">
      <c r="B53" s="321" t="s">
        <v>71</v>
      </c>
    </row>
    <row r="54" spans="2:8" s="112" customFormat="1" ht="24.9" customHeight="1">
      <c r="B54" s="317" t="s">
        <v>216</v>
      </c>
    </row>
    <row r="55" spans="2:8" s="112" customFormat="1" ht="24.9" customHeight="1"/>
    <row r="56" spans="2:8" s="112" customFormat="1" ht="24.9" customHeight="1"/>
    <row r="57" spans="2:8" s="112" customFormat="1" ht="24.9" customHeight="1"/>
    <row r="58" spans="2:8" s="112" customFormat="1" ht="24.9" customHeight="1">
      <c r="H58" s="178"/>
    </row>
    <row r="59" spans="2:8" s="112" customFormat="1" ht="24.9" customHeight="1"/>
    <row r="60" spans="2:8" s="112" customFormat="1" ht="24.9" customHeight="1"/>
    <row r="61" spans="2:8" s="112" customFormat="1" ht="24.9" customHeight="1"/>
    <row r="62" spans="2:8" s="112" customFormat="1" ht="24.9" customHeight="1"/>
    <row r="63" spans="2:8" s="112" customFormat="1" ht="24.9" customHeight="1"/>
    <row r="64" spans="2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  <row r="213" s="112" customFormat="1" ht="24.9" customHeight="1"/>
    <row r="214" s="112" customFormat="1" ht="24.9" customHeight="1"/>
    <row r="215" s="112" customFormat="1" ht="24.9" customHeight="1"/>
    <row r="216" s="112" customFormat="1" ht="24.9" customHeight="1"/>
    <row r="217" s="112" customFormat="1" ht="24.9" customHeight="1"/>
  </sheetData>
  <mergeCells count="1">
    <mergeCell ref="AN1:AN2"/>
  </mergeCells>
  <conditionalFormatting sqref="E26:T35 S17:T17 N23:T25 S12:V16 S21:T22 S18:S20 E6:E10 E5:F5 H5:R5 G6:R10 E3:R3 S3:Z11 S10:S12 M3:R4 M11:R12">
    <cfRule type="cellIs" dxfId="226" priority="83" stopIfTrue="1" operator="equal">
      <formula>5</formula>
    </cfRule>
  </conditionalFormatting>
  <conditionalFormatting sqref="W12:Z12 S12">
    <cfRule type="cellIs" dxfId="225" priority="82" stopIfTrue="1" operator="equal">
      <formula>5</formula>
    </cfRule>
  </conditionalFormatting>
  <conditionalFormatting sqref="N17:R22 M16:R16 M13:N14 Q13:R14 M15:P15 R15">
    <cfRule type="cellIs" dxfId="224" priority="81" stopIfTrue="1" operator="equal">
      <formula>5</formula>
    </cfRule>
  </conditionalFormatting>
  <conditionalFormatting sqref="E22:M25 E19:E21 G19:M21 M17:M18">
    <cfRule type="cellIs" dxfId="223" priority="80" stopIfTrue="1" operator="equal">
      <formula>5</formula>
    </cfRule>
  </conditionalFormatting>
  <conditionalFormatting sqref="W17">
    <cfRule type="cellIs" dxfId="222" priority="79" stopIfTrue="1" operator="equal">
      <formula>5</formula>
    </cfRule>
  </conditionalFormatting>
  <conditionalFormatting sqref="W13">
    <cfRule type="cellIs" dxfId="221" priority="78" stopIfTrue="1" operator="equal">
      <formula>5</formula>
    </cfRule>
  </conditionalFormatting>
  <conditionalFormatting sqref="W15">
    <cfRule type="cellIs" dxfId="220" priority="77" stopIfTrue="1" operator="equal">
      <formula>5</formula>
    </cfRule>
  </conditionalFormatting>
  <conditionalFormatting sqref="W16">
    <cfRule type="cellIs" dxfId="219" priority="76" stopIfTrue="1" operator="equal">
      <formula>5</formula>
    </cfRule>
  </conditionalFormatting>
  <conditionalFormatting sqref="N17:P17">
    <cfRule type="cellIs" dxfId="218" priority="75" stopIfTrue="1" operator="equal">
      <formula>5</formula>
    </cfRule>
  </conditionalFormatting>
  <conditionalFormatting sqref="N12:R12 N16:R16 N13:N14 Q13:R14 N15:P15 R15">
    <cfRule type="cellIs" dxfId="217" priority="74" stopIfTrue="1" operator="equal">
      <formula>5</formula>
    </cfRule>
  </conditionalFormatting>
  <conditionalFormatting sqref="S17">
    <cfRule type="cellIs" dxfId="216" priority="73" stopIfTrue="1" operator="equal">
      <formula>5</formula>
    </cfRule>
  </conditionalFormatting>
  <conditionalFormatting sqref="S13">
    <cfRule type="cellIs" dxfId="215" priority="72" stopIfTrue="1" operator="equal">
      <formula>5</formula>
    </cfRule>
  </conditionalFormatting>
  <conditionalFormatting sqref="S15">
    <cfRule type="cellIs" dxfId="214" priority="71" stopIfTrue="1" operator="equal">
      <formula>5</formula>
    </cfRule>
  </conditionalFormatting>
  <conditionalFormatting sqref="S16">
    <cfRule type="cellIs" dxfId="213" priority="70" stopIfTrue="1" operator="equal">
      <formula>5</formula>
    </cfRule>
  </conditionalFormatting>
  <conditionalFormatting sqref="V18:V20">
    <cfRule type="cellIs" dxfId="212" priority="69" stopIfTrue="1" operator="equal">
      <formula>5</formula>
    </cfRule>
  </conditionalFormatting>
  <conditionalFormatting sqref="T18:U20">
    <cfRule type="cellIs" dxfId="211" priority="68" stopIfTrue="1" operator="equal">
      <formula>5</formula>
    </cfRule>
  </conditionalFormatting>
  <conditionalFormatting sqref="T18:U19">
    <cfRule type="cellIs" dxfId="210" priority="67" stopIfTrue="1" operator="equal">
      <formula>5</formula>
    </cfRule>
  </conditionalFormatting>
  <conditionalFormatting sqref="V20">
    <cfRule type="cellIs" dxfId="209" priority="66" stopIfTrue="1" operator="equal">
      <formula>5</formula>
    </cfRule>
  </conditionalFormatting>
  <conditionalFormatting sqref="V18">
    <cfRule type="cellIs" dxfId="208" priority="65" stopIfTrue="1" operator="equal">
      <formula>5</formula>
    </cfRule>
  </conditionalFormatting>
  <conditionalFormatting sqref="V19">
    <cfRule type="cellIs" dxfId="207" priority="64" stopIfTrue="1" operator="equal">
      <formula>5</formula>
    </cfRule>
  </conditionalFormatting>
  <conditionalFormatting sqref="W21">
    <cfRule type="cellIs" dxfId="206" priority="63" stopIfTrue="1" operator="equal">
      <formula>5</formula>
    </cfRule>
  </conditionalFormatting>
  <conditionalFormatting sqref="W21">
    <cfRule type="cellIs" dxfId="205" priority="62" stopIfTrue="1" operator="equal">
      <formula>5</formula>
    </cfRule>
  </conditionalFormatting>
  <conditionalFormatting sqref="X22">
    <cfRule type="cellIs" dxfId="204" priority="61" stopIfTrue="1" operator="equal">
      <formula>5</formula>
    </cfRule>
  </conditionalFormatting>
  <conditionalFormatting sqref="X22">
    <cfRule type="cellIs" dxfId="203" priority="60" stopIfTrue="1" operator="equal">
      <formula>5</formula>
    </cfRule>
  </conditionalFormatting>
  <conditionalFormatting sqref="E4 G4:O4">
    <cfRule type="cellIs" dxfId="202" priority="59" stopIfTrue="1" operator="equal">
      <formula>5</formula>
    </cfRule>
  </conditionalFormatting>
  <conditionalFormatting sqref="N4:O4">
    <cfRule type="cellIs" dxfId="201" priority="58" stopIfTrue="1" operator="equal">
      <formula>5</formula>
    </cfRule>
  </conditionalFormatting>
  <conditionalFormatting sqref="F4">
    <cfRule type="cellIs" dxfId="200" priority="57" stopIfTrue="1" operator="equal">
      <formula>5</formula>
    </cfRule>
  </conditionalFormatting>
  <conditionalFormatting sqref="G5">
    <cfRule type="cellIs" dxfId="199" priority="56" stopIfTrue="1" operator="equal">
      <formula>5</formula>
    </cfRule>
  </conditionalFormatting>
  <conditionalFormatting sqref="F6:F10">
    <cfRule type="cellIs" dxfId="198" priority="55" stopIfTrue="1" operator="equal">
      <formula>5</formula>
    </cfRule>
  </conditionalFormatting>
  <conditionalFormatting sqref="F19:F21">
    <cfRule type="cellIs" dxfId="196" priority="53" stopIfTrue="1" operator="equal">
      <formula>5</formula>
    </cfRule>
  </conditionalFormatting>
  <conditionalFormatting sqref="U17">
    <cfRule type="cellIs" dxfId="195" priority="52" stopIfTrue="1" operator="equal">
      <formula>5</formula>
    </cfRule>
  </conditionalFormatting>
  <conditionalFormatting sqref="U21">
    <cfRule type="cellIs" dxfId="194" priority="49" stopIfTrue="1" operator="equal">
      <formula>5</formula>
    </cfRule>
  </conditionalFormatting>
  <conditionalFormatting sqref="V17">
    <cfRule type="cellIs" dxfId="193" priority="51" stopIfTrue="1" operator="equal">
      <formula>5</formula>
    </cfRule>
  </conditionalFormatting>
  <conditionalFormatting sqref="V21">
    <cfRule type="cellIs" dxfId="192" priority="50" stopIfTrue="1" operator="equal">
      <formula>5</formula>
    </cfRule>
  </conditionalFormatting>
  <conditionalFormatting sqref="O13:P14">
    <cfRule type="cellIs" dxfId="191" priority="48" stopIfTrue="1" operator="equal">
      <formula>5</formula>
    </cfRule>
  </conditionalFormatting>
  <conditionalFormatting sqref="P14">
    <cfRule type="cellIs" dxfId="190" priority="47" stopIfTrue="1" operator="equal">
      <formula>5</formula>
    </cfRule>
  </conditionalFormatting>
  <conditionalFormatting sqref="Q15">
    <cfRule type="cellIs" dxfId="189" priority="46" stopIfTrue="1" operator="equal">
      <formula>5</formula>
    </cfRule>
  </conditionalFormatting>
  <conditionalFormatting sqref="Q15">
    <cfRule type="cellIs" dxfId="188" priority="45" stopIfTrue="1" operator="equal">
      <formula>5</formula>
    </cfRule>
  </conditionalFormatting>
  <conditionalFormatting sqref="S4">
    <cfRule type="cellIs" dxfId="187" priority="44" stopIfTrue="1" operator="equal">
      <formula>5</formula>
    </cfRule>
  </conditionalFormatting>
  <conditionalFormatting sqref="N9:R12 M8:R8 M5:N6 Q5:R6 M7:P7 R7">
    <cfRule type="cellIs" dxfId="186" priority="43" stopIfTrue="1" operator="equal">
      <formula>5</formula>
    </cfRule>
  </conditionalFormatting>
  <conditionalFormatting sqref="M9:M12">
    <cfRule type="cellIs" dxfId="185" priority="42" stopIfTrue="1" operator="equal">
      <formula>5</formula>
    </cfRule>
  </conditionalFormatting>
  <conditionalFormatting sqref="N9:P9">
    <cfRule type="cellIs" dxfId="184" priority="41" stopIfTrue="1" operator="equal">
      <formula>5</formula>
    </cfRule>
  </conditionalFormatting>
  <conditionalFormatting sqref="N4:R4 N8:R8 N5:N6 Q5:R6 N7:P7 R7">
    <cfRule type="cellIs" dxfId="183" priority="40" stopIfTrue="1" operator="equal">
      <formula>5</formula>
    </cfRule>
  </conditionalFormatting>
  <conditionalFormatting sqref="S9">
    <cfRule type="cellIs" dxfId="182" priority="39" stopIfTrue="1" operator="equal">
      <formula>5</formula>
    </cfRule>
  </conditionalFormatting>
  <conditionalFormatting sqref="S5">
    <cfRule type="cellIs" dxfId="181" priority="38" stopIfTrue="1" operator="equal">
      <formula>5</formula>
    </cfRule>
  </conditionalFormatting>
  <conditionalFormatting sqref="S7">
    <cfRule type="cellIs" dxfId="180" priority="37" stopIfTrue="1" operator="equal">
      <formula>5</formula>
    </cfRule>
  </conditionalFormatting>
  <conditionalFormatting sqref="S8">
    <cfRule type="cellIs" dxfId="179" priority="36" stopIfTrue="1" operator="equal">
      <formula>5</formula>
    </cfRule>
  </conditionalFormatting>
  <conditionalFormatting sqref="V10:V12">
    <cfRule type="cellIs" dxfId="178" priority="35" stopIfTrue="1" operator="equal">
      <formula>5</formula>
    </cfRule>
  </conditionalFormatting>
  <conditionalFormatting sqref="T10:U12">
    <cfRule type="cellIs" dxfId="177" priority="34" stopIfTrue="1" operator="equal">
      <formula>5</formula>
    </cfRule>
  </conditionalFormatting>
  <conditionalFormatting sqref="T10:U11">
    <cfRule type="cellIs" dxfId="176" priority="33" stopIfTrue="1" operator="equal">
      <formula>5</formula>
    </cfRule>
  </conditionalFormatting>
  <conditionalFormatting sqref="V12">
    <cfRule type="cellIs" dxfId="175" priority="32" stopIfTrue="1" operator="equal">
      <formula>5</formula>
    </cfRule>
  </conditionalFormatting>
  <conditionalFormatting sqref="V10">
    <cfRule type="cellIs" dxfId="174" priority="31" stopIfTrue="1" operator="equal">
      <formula>5</formula>
    </cfRule>
  </conditionalFormatting>
  <conditionalFormatting sqref="V11">
    <cfRule type="cellIs" dxfId="173" priority="30" stopIfTrue="1" operator="equal">
      <formula>5</formula>
    </cfRule>
  </conditionalFormatting>
  <conditionalFormatting sqref="U9">
    <cfRule type="cellIs" dxfId="172" priority="29" stopIfTrue="1" operator="equal">
      <formula>5</formula>
    </cfRule>
  </conditionalFormatting>
  <conditionalFormatting sqref="V9">
    <cfRule type="cellIs" dxfId="171" priority="28" stopIfTrue="1" operator="equal">
      <formula>5</formula>
    </cfRule>
  </conditionalFormatting>
  <conditionalFormatting sqref="O5:P6">
    <cfRule type="cellIs" dxfId="170" priority="27" stopIfTrue="1" operator="equal">
      <formula>5</formula>
    </cfRule>
  </conditionalFormatting>
  <conditionalFormatting sqref="P6">
    <cfRule type="cellIs" dxfId="169" priority="26" stopIfTrue="1" operator="equal">
      <formula>5</formula>
    </cfRule>
  </conditionalFormatting>
  <conditionalFormatting sqref="Q7">
    <cfRule type="cellIs" dxfId="168" priority="25" stopIfTrue="1" operator="equal">
      <formula>5</formula>
    </cfRule>
  </conditionalFormatting>
  <conditionalFormatting sqref="Q7">
    <cfRule type="cellIs" dxfId="167" priority="24" stopIfTrue="1" operator="equal">
      <formula>5</formula>
    </cfRule>
  </conditionalFormatting>
  <conditionalFormatting sqref="E11:L18">
    <cfRule type="cellIs" dxfId="161" priority="18" stopIfTrue="1" operator="equal">
      <formula>5</formula>
    </cfRule>
  </conditionalFormatting>
  <conditionalFormatting sqref="E12:G12">
    <cfRule type="cellIs" dxfId="160" priority="17" stopIfTrue="1" operator="equal">
      <formula>5</formula>
    </cfRule>
  </conditionalFormatting>
  <conditionalFormatting sqref="F12:G12">
    <cfRule type="cellIs" dxfId="159" priority="16" stopIfTrue="1" operator="equal">
      <formula>5</formula>
    </cfRule>
  </conditionalFormatting>
  <conditionalFormatting sqref="K12">
    <cfRule type="cellIs" dxfId="158" priority="15" stopIfTrue="1" operator="equal">
      <formula>5</formula>
    </cfRule>
  </conditionalFormatting>
  <conditionalFormatting sqref="F17:J18 E16:J16 E13:F14 I13:J14 E15:H15 J15">
    <cfRule type="cellIs" dxfId="157" priority="14" stopIfTrue="1" operator="equal">
      <formula>5</formula>
    </cfRule>
  </conditionalFormatting>
  <conditionalFormatting sqref="E17:E18">
    <cfRule type="cellIs" dxfId="156" priority="13" stopIfTrue="1" operator="equal">
      <formula>5</formula>
    </cfRule>
  </conditionalFormatting>
  <conditionalFormatting sqref="F17:H17">
    <cfRule type="cellIs" dxfId="155" priority="12" stopIfTrue="1" operator="equal">
      <formula>5</formula>
    </cfRule>
  </conditionalFormatting>
  <conditionalFormatting sqref="F12:J12 F16:J16 F13:F14 I13:J14 F15:H15 J15">
    <cfRule type="cellIs" dxfId="154" priority="11" stopIfTrue="1" operator="equal">
      <formula>5</formula>
    </cfRule>
  </conditionalFormatting>
  <conditionalFormatting sqref="K17">
    <cfRule type="cellIs" dxfId="153" priority="10" stopIfTrue="1" operator="equal">
      <formula>5</formula>
    </cfRule>
  </conditionalFormatting>
  <conditionalFormatting sqref="K13">
    <cfRule type="cellIs" dxfId="152" priority="9" stopIfTrue="1" operator="equal">
      <formula>5</formula>
    </cfRule>
  </conditionalFormatting>
  <conditionalFormatting sqref="K15">
    <cfRule type="cellIs" dxfId="151" priority="8" stopIfTrue="1" operator="equal">
      <formula>5</formula>
    </cfRule>
  </conditionalFormatting>
  <conditionalFormatting sqref="K16">
    <cfRule type="cellIs" dxfId="150" priority="7" stopIfTrue="1" operator="equal">
      <formula>5</formula>
    </cfRule>
  </conditionalFormatting>
  <conditionalFormatting sqref="L18">
    <cfRule type="cellIs" dxfId="149" priority="6" stopIfTrue="1" operator="equal">
      <formula>5</formula>
    </cfRule>
  </conditionalFormatting>
  <conditionalFormatting sqref="L18">
    <cfRule type="cellIs" dxfId="148" priority="5" stopIfTrue="1" operator="equal">
      <formula>5</formula>
    </cfRule>
  </conditionalFormatting>
  <conditionalFormatting sqref="G13:H14">
    <cfRule type="cellIs" dxfId="147" priority="4" stopIfTrue="1" operator="equal">
      <formula>5</formula>
    </cfRule>
  </conditionalFormatting>
  <conditionalFormatting sqref="H14">
    <cfRule type="cellIs" dxfId="146" priority="3" stopIfTrue="1" operator="equal">
      <formula>5</formula>
    </cfRule>
  </conditionalFormatting>
  <conditionalFormatting sqref="I15">
    <cfRule type="cellIs" dxfId="145" priority="2" stopIfTrue="1" operator="equal">
      <formula>5</formula>
    </cfRule>
  </conditionalFormatting>
  <conditionalFormatting sqref="I15">
    <cfRule type="cellIs" dxfId="144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44B3A-1DA7-4B7A-9FC6-A74BA4A02F13}">
  <sheetPr>
    <tabColor rgb="FFFFFF00"/>
  </sheetPr>
  <dimension ref="A1:GE212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374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>
        <f>SUM(AO3:AO6)</f>
        <v>436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33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587">
        <v>1</v>
      </c>
      <c r="J2" s="587">
        <v>2</v>
      </c>
      <c r="K2" s="587">
        <v>3</v>
      </c>
      <c r="L2" s="587">
        <v>4</v>
      </c>
      <c r="M2" s="586">
        <v>1</v>
      </c>
      <c r="N2" s="586">
        <v>2</v>
      </c>
      <c r="O2" s="586">
        <v>3</v>
      </c>
      <c r="P2" s="586">
        <v>4</v>
      </c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573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8" t="s">
        <v>322</v>
      </c>
      <c r="C3" s="351" t="s">
        <v>370</v>
      </c>
      <c r="D3" s="344" t="s">
        <v>58</v>
      </c>
      <c r="E3" s="119"/>
      <c r="F3" s="181">
        <v>5</v>
      </c>
      <c r="G3" s="181">
        <v>1</v>
      </c>
      <c r="H3" s="236">
        <v>2</v>
      </c>
      <c r="I3" s="126"/>
      <c r="J3" s="144">
        <v>5</v>
      </c>
      <c r="K3" s="127">
        <v>1</v>
      </c>
      <c r="L3" s="144">
        <v>1</v>
      </c>
      <c r="M3" s="126"/>
      <c r="N3" s="144">
        <v>5</v>
      </c>
      <c r="O3" s="127">
        <v>1</v>
      </c>
      <c r="P3" s="144">
        <v>1</v>
      </c>
      <c r="Q3" s="144"/>
      <c r="R3" s="144"/>
      <c r="S3" s="144"/>
      <c r="T3" s="144"/>
      <c r="U3" s="144"/>
      <c r="V3" s="144"/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3</v>
      </c>
      <c r="AI3" s="198">
        <v>6</v>
      </c>
      <c r="AJ3" s="199">
        <f t="shared" ref="AJ3:AJ29" si="0">SUM(E3:AG3)</f>
        <v>22</v>
      </c>
      <c r="AK3" s="200">
        <f>SUM(E3:E29)</f>
        <v>39</v>
      </c>
      <c r="AL3" s="218">
        <f>SUM((AH3+AI3)+((AH3*100)/(AH3+AI3)+((((AJ3-AK3)+((AH3+AI3)*5))*50)/((AH3+AI3)*5))))</f>
        <v>73.444444444444443</v>
      </c>
      <c r="AM3" s="123">
        <f t="shared" ref="AM3:AM16" si="1">SUM(AJ3-AK3)</f>
        <v>-17</v>
      </c>
      <c r="AN3" s="201"/>
      <c r="AO3" s="220">
        <f>AL3</f>
        <v>73.444444444444443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8">
      <c r="A4" s="124">
        <v>2</v>
      </c>
      <c r="B4" s="350" t="s">
        <v>323</v>
      </c>
      <c r="C4" s="351" t="s">
        <v>370</v>
      </c>
      <c r="D4" s="344" t="s">
        <v>58</v>
      </c>
      <c r="E4" s="179">
        <v>4</v>
      </c>
      <c r="F4" s="126"/>
      <c r="G4" s="144">
        <v>2</v>
      </c>
      <c r="H4" s="146">
        <v>0</v>
      </c>
      <c r="I4" s="144">
        <v>4</v>
      </c>
      <c r="J4" s="126"/>
      <c r="K4" s="144">
        <v>2</v>
      </c>
      <c r="L4" s="144">
        <v>1</v>
      </c>
      <c r="M4" s="144">
        <v>1</v>
      </c>
      <c r="N4" s="126">
        <v>2</v>
      </c>
      <c r="O4" s="144">
        <v>2</v>
      </c>
      <c r="P4" s="144">
        <v>0</v>
      </c>
      <c r="Q4" s="144"/>
      <c r="R4" s="144"/>
      <c r="S4" s="245"/>
      <c r="T4" s="144"/>
      <c r="U4" s="144"/>
      <c r="V4" s="144"/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0</v>
      </c>
      <c r="AI4" s="345">
        <v>9</v>
      </c>
      <c r="AJ4" s="330">
        <f t="shared" si="0"/>
        <v>18</v>
      </c>
      <c r="AK4" s="331">
        <f>SUM(F3:F29)</f>
        <v>47</v>
      </c>
      <c r="AL4" s="218">
        <f t="shared" ref="AL4:AL17" si="2">SUM((AH4+AI4)+((AH4*100)/(AH4+AI4)+((((AJ4-AK4)+((AH4+AI4)*5))*50)/((AH4+AI4)*5))))</f>
        <v>26.777777777777779</v>
      </c>
      <c r="AM4" s="133">
        <f t="shared" si="1"/>
        <v>-29</v>
      </c>
      <c r="AN4" s="134"/>
      <c r="AO4" s="220">
        <f t="shared" ref="AO4:AO17" si="3">AL4</f>
        <v>26.777777777777779</v>
      </c>
    </row>
    <row r="5" spans="1:187" s="112" customFormat="1" ht="22.2">
      <c r="A5" s="124">
        <v>3</v>
      </c>
      <c r="B5" s="318" t="s">
        <v>354</v>
      </c>
      <c r="C5" s="351" t="s">
        <v>355</v>
      </c>
      <c r="D5" s="344" t="s">
        <v>62</v>
      </c>
      <c r="E5" s="125">
        <v>5</v>
      </c>
      <c r="F5" s="144">
        <v>5</v>
      </c>
      <c r="G5" s="126"/>
      <c r="H5" s="128">
        <v>4</v>
      </c>
      <c r="I5" s="127">
        <v>5</v>
      </c>
      <c r="J5" s="144">
        <v>5</v>
      </c>
      <c r="K5" s="126"/>
      <c r="L5" s="144">
        <v>3</v>
      </c>
      <c r="M5" s="127">
        <v>5</v>
      </c>
      <c r="N5" s="144">
        <v>5</v>
      </c>
      <c r="O5" s="126"/>
      <c r="P5" s="144">
        <v>3</v>
      </c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6</v>
      </c>
      <c r="AI5" s="204">
        <v>3</v>
      </c>
      <c r="AJ5" s="205">
        <f t="shared" si="0"/>
        <v>40</v>
      </c>
      <c r="AK5" s="206">
        <f>SUM(G3:G29)</f>
        <v>24</v>
      </c>
      <c r="AL5" s="218">
        <f t="shared" si="2"/>
        <v>143.44444444444446</v>
      </c>
      <c r="AM5" s="133">
        <f t="shared" si="1"/>
        <v>16</v>
      </c>
      <c r="AN5" s="207"/>
      <c r="AO5" s="220">
        <f t="shared" si="3"/>
        <v>143.44444444444446</v>
      </c>
    </row>
    <row r="6" spans="1:187" s="139" customFormat="1" ht="22.8" thickBot="1">
      <c r="A6" s="124">
        <v>4</v>
      </c>
      <c r="B6" s="318" t="s">
        <v>217</v>
      </c>
      <c r="C6" s="351" t="s">
        <v>355</v>
      </c>
      <c r="D6" s="344" t="s">
        <v>218</v>
      </c>
      <c r="E6" s="137">
        <v>5</v>
      </c>
      <c r="F6" s="146">
        <v>5</v>
      </c>
      <c r="G6" s="146">
        <v>5</v>
      </c>
      <c r="H6" s="138"/>
      <c r="I6" s="144">
        <v>5</v>
      </c>
      <c r="J6" s="144">
        <v>5</v>
      </c>
      <c r="K6" s="144">
        <v>5</v>
      </c>
      <c r="L6" s="126"/>
      <c r="M6" s="144">
        <v>5</v>
      </c>
      <c r="N6" s="144">
        <v>5</v>
      </c>
      <c r="O6" s="144">
        <v>5</v>
      </c>
      <c r="P6" s="126"/>
      <c r="Q6" s="144"/>
      <c r="R6" s="144"/>
      <c r="S6" s="144"/>
      <c r="T6" s="144"/>
      <c r="U6" s="144"/>
      <c r="V6" s="144"/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>
        <v>9</v>
      </c>
      <c r="AI6" s="204">
        <v>0</v>
      </c>
      <c r="AJ6" s="205">
        <f t="shared" si="0"/>
        <v>45</v>
      </c>
      <c r="AK6" s="206">
        <f>SUM(H3:H29)</f>
        <v>15</v>
      </c>
      <c r="AL6" s="218">
        <f t="shared" si="2"/>
        <v>192.33333333333331</v>
      </c>
      <c r="AM6" s="133">
        <f t="shared" si="1"/>
        <v>30</v>
      </c>
      <c r="AN6" s="207"/>
      <c r="AO6" s="220">
        <f t="shared" si="3"/>
        <v>192.33333333333331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39" customFormat="1" ht="22.8" thickBot="1">
      <c r="A7" s="580">
        <v>1</v>
      </c>
      <c r="B7" s="318" t="s">
        <v>322</v>
      </c>
      <c r="C7" s="351" t="s">
        <v>370</v>
      </c>
      <c r="D7" s="344" t="s">
        <v>58</v>
      </c>
      <c r="E7" s="126"/>
      <c r="F7" s="144">
        <v>5</v>
      </c>
      <c r="G7" s="127">
        <v>1</v>
      </c>
      <c r="H7" s="144">
        <v>1</v>
      </c>
      <c r="I7" s="144"/>
      <c r="J7" s="144"/>
      <c r="K7" s="144"/>
      <c r="L7" s="144"/>
      <c r="M7" s="182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35"/>
      <c r="AB7" s="135"/>
      <c r="AC7" s="135"/>
      <c r="AD7" s="135"/>
      <c r="AE7" s="135"/>
      <c r="AF7" s="135"/>
      <c r="AG7" s="143"/>
      <c r="AH7" s="203"/>
      <c r="AI7" s="204"/>
      <c r="AJ7" s="205">
        <f t="shared" si="0"/>
        <v>7</v>
      </c>
      <c r="AK7" s="206">
        <f>SUM(N3:N29)</f>
        <v>17</v>
      </c>
      <c r="AL7" s="218" t="e">
        <f t="shared" si="2"/>
        <v>#DIV/0!</v>
      </c>
      <c r="AM7" s="133">
        <f t="shared" si="1"/>
        <v>-10</v>
      </c>
      <c r="AN7" s="134"/>
      <c r="AO7" s="220" t="e">
        <f t="shared" si="3"/>
        <v>#DIV/0!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</row>
    <row r="8" spans="1:187" s="112" customFormat="1" ht="22.8">
      <c r="A8" s="581">
        <v>2</v>
      </c>
      <c r="B8" s="350" t="s">
        <v>323</v>
      </c>
      <c r="C8" s="351" t="s">
        <v>370</v>
      </c>
      <c r="D8" s="344" t="s">
        <v>58</v>
      </c>
      <c r="E8" s="144">
        <v>4</v>
      </c>
      <c r="F8" s="126"/>
      <c r="G8" s="144">
        <v>2</v>
      </c>
      <c r="H8" s="144">
        <v>1</v>
      </c>
      <c r="I8" s="144"/>
      <c r="J8" s="144"/>
      <c r="K8" s="144"/>
      <c r="L8" s="144"/>
      <c r="M8" s="183"/>
      <c r="N8" s="127"/>
      <c r="O8" s="144"/>
      <c r="P8" s="144"/>
      <c r="Q8" s="144"/>
      <c r="R8" s="144"/>
      <c r="S8" s="144"/>
      <c r="T8" s="144"/>
      <c r="U8" s="144"/>
      <c r="V8" s="144"/>
      <c r="W8" s="144"/>
      <c r="X8" s="136"/>
      <c r="Y8" s="136"/>
      <c r="Z8" s="136"/>
      <c r="AA8" s="135"/>
      <c r="AB8" s="135"/>
      <c r="AC8" s="135"/>
      <c r="AD8" s="135"/>
      <c r="AE8" s="135"/>
      <c r="AF8" s="135"/>
      <c r="AG8" s="143"/>
      <c r="AH8" s="203"/>
      <c r="AI8" s="204"/>
      <c r="AJ8" s="205">
        <f t="shared" si="0"/>
        <v>7</v>
      </c>
      <c r="AK8" s="206">
        <f>SUM(O3:O29)</f>
        <v>8</v>
      </c>
      <c r="AL8" s="218" t="e">
        <f t="shared" si="2"/>
        <v>#DIV/0!</v>
      </c>
      <c r="AM8" s="133">
        <f t="shared" si="1"/>
        <v>-1</v>
      </c>
      <c r="AN8" s="134"/>
      <c r="AO8" s="220" t="e">
        <f t="shared" si="3"/>
        <v>#DIV/0!</v>
      </c>
    </row>
    <row r="9" spans="1:187" s="112" customFormat="1" ht="22.8">
      <c r="A9" s="581">
        <v>3</v>
      </c>
      <c r="B9" s="318" t="s">
        <v>354</v>
      </c>
      <c r="C9" s="351" t="s">
        <v>355</v>
      </c>
      <c r="D9" s="344" t="s">
        <v>62</v>
      </c>
      <c r="E9" s="127">
        <v>5</v>
      </c>
      <c r="F9" s="144">
        <v>5</v>
      </c>
      <c r="G9" s="126"/>
      <c r="H9" s="144">
        <v>3</v>
      </c>
      <c r="I9" s="144"/>
      <c r="J9" s="144"/>
      <c r="K9" s="144"/>
      <c r="L9" s="144"/>
      <c r="M9" s="144"/>
      <c r="N9" s="180"/>
      <c r="O9" s="145"/>
      <c r="P9" s="144"/>
      <c r="Q9" s="144"/>
      <c r="R9" s="144"/>
      <c r="S9" s="245"/>
      <c r="T9" s="145"/>
      <c r="U9" s="144"/>
      <c r="V9" s="144"/>
      <c r="W9" s="245"/>
      <c r="X9" s="136"/>
      <c r="Y9" s="136"/>
      <c r="Z9" s="136"/>
      <c r="AA9" s="245"/>
      <c r="AB9" s="136"/>
      <c r="AC9" s="136"/>
      <c r="AD9" s="136"/>
      <c r="AE9" s="136"/>
      <c r="AF9" s="136"/>
      <c r="AG9" s="329"/>
      <c r="AH9" s="349"/>
      <c r="AI9" s="345"/>
      <c r="AJ9" s="330">
        <f t="shared" si="0"/>
        <v>13</v>
      </c>
      <c r="AK9" s="331">
        <f>SUM(P3:P29)</f>
        <v>4</v>
      </c>
      <c r="AL9" s="332" t="e">
        <f t="shared" si="2"/>
        <v>#DIV/0!</v>
      </c>
      <c r="AM9" s="333">
        <f t="shared" si="1"/>
        <v>9</v>
      </c>
      <c r="AN9" s="134"/>
      <c r="AO9" s="220" t="e">
        <f t="shared" si="3"/>
        <v>#DIV/0!</v>
      </c>
    </row>
    <row r="10" spans="1:187" s="112" customFormat="1" ht="22.8">
      <c r="A10" s="581">
        <v>4</v>
      </c>
      <c r="B10" s="318" t="s">
        <v>217</v>
      </c>
      <c r="C10" s="351" t="s">
        <v>355</v>
      </c>
      <c r="D10" s="344" t="s">
        <v>218</v>
      </c>
      <c r="E10" s="144">
        <v>5</v>
      </c>
      <c r="F10" s="144">
        <v>5</v>
      </c>
      <c r="G10" s="144">
        <v>5</v>
      </c>
      <c r="H10" s="126"/>
      <c r="I10" s="144"/>
      <c r="J10" s="144"/>
      <c r="K10" s="144"/>
      <c r="L10" s="144"/>
      <c r="M10" s="144"/>
      <c r="N10" s="127"/>
      <c r="O10" s="144"/>
      <c r="P10" s="144"/>
      <c r="Q10" s="144"/>
      <c r="R10" s="144"/>
      <c r="S10" s="144"/>
      <c r="T10" s="144"/>
      <c r="U10" s="144"/>
      <c r="V10" s="144"/>
      <c r="W10" s="144"/>
      <c r="X10" s="136"/>
      <c r="Y10" s="129"/>
      <c r="Z10" s="129"/>
      <c r="AA10" s="215"/>
      <c r="AB10" s="130"/>
      <c r="AC10" s="130"/>
      <c r="AD10" s="130"/>
      <c r="AE10" s="130"/>
      <c r="AF10" s="130"/>
      <c r="AG10" s="186"/>
      <c r="AH10" s="346"/>
      <c r="AI10" s="347"/>
      <c r="AJ10" s="205">
        <f t="shared" si="0"/>
        <v>15</v>
      </c>
      <c r="AK10" s="206">
        <f>SUM(Q3:Q31)</f>
        <v>0</v>
      </c>
      <c r="AL10" s="218" t="e">
        <f t="shared" si="2"/>
        <v>#DIV/0!</v>
      </c>
      <c r="AM10" s="133">
        <f t="shared" si="1"/>
        <v>15</v>
      </c>
      <c r="AN10" s="134"/>
      <c r="AO10" s="220" t="e">
        <f t="shared" si="3"/>
        <v>#DIV/0!</v>
      </c>
    </row>
    <row r="11" spans="1:187" s="139" customFormat="1" ht="23.4" thickBot="1">
      <c r="A11" s="584">
        <v>1</v>
      </c>
      <c r="B11" s="318" t="s">
        <v>322</v>
      </c>
      <c r="C11" s="351" t="s">
        <v>370</v>
      </c>
      <c r="D11" s="344" t="s">
        <v>58</v>
      </c>
      <c r="E11" s="126"/>
      <c r="F11" s="144">
        <v>5</v>
      </c>
      <c r="G11" s="127">
        <v>1</v>
      </c>
      <c r="H11" s="144">
        <v>1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51"/>
      <c r="Y11" s="151"/>
      <c r="Z11" s="151"/>
      <c r="AA11" s="216"/>
      <c r="AB11" s="152"/>
      <c r="AC11" s="152"/>
      <c r="AD11" s="152"/>
      <c r="AE11" s="152"/>
      <c r="AF11" s="152"/>
      <c r="AG11" s="152"/>
      <c r="AH11" s="346"/>
      <c r="AI11" s="348"/>
      <c r="AJ11" s="199">
        <f t="shared" si="0"/>
        <v>7</v>
      </c>
      <c r="AK11" s="200">
        <f>SUM(R3:R29)</f>
        <v>0</v>
      </c>
      <c r="AL11" s="218" t="e">
        <f t="shared" si="2"/>
        <v>#DIV/0!</v>
      </c>
      <c r="AM11" s="123">
        <f t="shared" si="1"/>
        <v>7</v>
      </c>
      <c r="AN11" s="153"/>
      <c r="AO11" s="220" t="e">
        <f t="shared" si="3"/>
        <v>#DIV/0!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</row>
    <row r="12" spans="1:187" s="112" customFormat="1" ht="22.8">
      <c r="A12" s="585">
        <v>2</v>
      </c>
      <c r="B12" s="350" t="s">
        <v>323</v>
      </c>
      <c r="C12" s="351" t="s">
        <v>370</v>
      </c>
      <c r="D12" s="344" t="s">
        <v>58</v>
      </c>
      <c r="E12" s="144">
        <v>1</v>
      </c>
      <c r="F12" s="126">
        <v>2</v>
      </c>
      <c r="G12" s="144">
        <v>2</v>
      </c>
      <c r="H12" s="144">
        <v>0</v>
      </c>
      <c r="I12" s="144"/>
      <c r="J12" s="144"/>
      <c r="K12" s="144"/>
      <c r="L12" s="144"/>
      <c r="M12" s="183"/>
      <c r="N12" s="245"/>
      <c r="O12" s="144"/>
      <c r="P12" s="144"/>
      <c r="Q12" s="144"/>
      <c r="R12" s="144"/>
      <c r="S12" s="144"/>
      <c r="T12" s="144"/>
      <c r="U12" s="144"/>
      <c r="V12" s="144"/>
      <c r="W12" s="144"/>
      <c r="X12" s="136"/>
      <c r="Y12" s="136"/>
      <c r="Z12" s="136"/>
      <c r="AA12" s="215"/>
      <c r="AB12" s="130"/>
      <c r="AC12" s="130"/>
      <c r="AD12" s="130"/>
      <c r="AE12" s="130"/>
      <c r="AF12" s="130"/>
      <c r="AG12" s="130"/>
      <c r="AH12" s="346"/>
      <c r="AI12" s="347"/>
      <c r="AJ12" s="205">
        <f t="shared" si="0"/>
        <v>5</v>
      </c>
      <c r="AK12" s="206">
        <f>SUM(S3:S29)</f>
        <v>0</v>
      </c>
      <c r="AL12" s="218" t="e">
        <f t="shared" si="2"/>
        <v>#DIV/0!</v>
      </c>
      <c r="AM12" s="133">
        <f t="shared" si="1"/>
        <v>5</v>
      </c>
      <c r="AN12" s="207"/>
      <c r="AO12" s="220" t="e">
        <f t="shared" si="3"/>
        <v>#DIV/0!</v>
      </c>
    </row>
    <row r="13" spans="1:187" s="112" customFormat="1" ht="22.8">
      <c r="A13" s="585">
        <v>3</v>
      </c>
      <c r="B13" s="318" t="s">
        <v>354</v>
      </c>
      <c r="C13" s="351" t="s">
        <v>355</v>
      </c>
      <c r="D13" s="344" t="s">
        <v>62</v>
      </c>
      <c r="E13" s="127">
        <v>5</v>
      </c>
      <c r="F13" s="144">
        <v>5</v>
      </c>
      <c r="G13" s="126"/>
      <c r="H13" s="144">
        <v>3</v>
      </c>
      <c r="I13" s="245"/>
      <c r="J13" s="144"/>
      <c r="K13" s="144"/>
      <c r="L13" s="144"/>
      <c r="M13" s="144"/>
      <c r="N13" s="144"/>
      <c r="O13" s="144"/>
      <c r="P13" s="144"/>
      <c r="Q13" s="144"/>
      <c r="R13" s="144"/>
      <c r="S13" s="245"/>
      <c r="T13" s="144"/>
      <c r="U13" s="144"/>
      <c r="V13" s="144"/>
      <c r="W13" s="245"/>
      <c r="X13" s="136"/>
      <c r="Y13" s="136"/>
      <c r="Z13" s="136"/>
      <c r="AA13" s="215"/>
      <c r="AB13" s="130"/>
      <c r="AC13" s="130"/>
      <c r="AD13" s="130"/>
      <c r="AE13" s="130"/>
      <c r="AF13" s="130"/>
      <c r="AG13" s="130"/>
      <c r="AH13" s="346"/>
      <c r="AI13" s="213"/>
      <c r="AJ13" s="211">
        <f t="shared" si="0"/>
        <v>13</v>
      </c>
      <c r="AK13" s="212">
        <f>SUM(T3:T29)</f>
        <v>0</v>
      </c>
      <c r="AL13" s="218" t="e">
        <f t="shared" si="2"/>
        <v>#DIV/0!</v>
      </c>
      <c r="AM13" s="133">
        <f t="shared" si="1"/>
        <v>13</v>
      </c>
      <c r="AN13" s="311"/>
      <c r="AO13" s="220" t="e">
        <f t="shared" si="3"/>
        <v>#DIV/0!</v>
      </c>
    </row>
    <row r="14" spans="1:187" s="139" customFormat="1" ht="23.4" thickBot="1">
      <c r="A14" s="585">
        <v>4</v>
      </c>
      <c r="B14" s="318" t="s">
        <v>217</v>
      </c>
      <c r="C14" s="351" t="s">
        <v>355</v>
      </c>
      <c r="D14" s="344" t="s">
        <v>218</v>
      </c>
      <c r="E14" s="144">
        <v>5</v>
      </c>
      <c r="F14" s="144">
        <v>5</v>
      </c>
      <c r="G14" s="144">
        <v>5</v>
      </c>
      <c r="H14" s="126"/>
      <c r="I14" s="245"/>
      <c r="J14" s="144"/>
      <c r="K14" s="144"/>
      <c r="L14" s="144"/>
      <c r="M14" s="144"/>
      <c r="N14" s="144"/>
      <c r="O14" s="144"/>
      <c r="P14" s="144"/>
      <c r="Q14" s="145"/>
      <c r="R14" s="144"/>
      <c r="S14" s="245"/>
      <c r="T14" s="144"/>
      <c r="U14" s="144"/>
      <c r="V14" s="144"/>
      <c r="W14" s="245"/>
      <c r="X14" s="136"/>
      <c r="Y14" s="136"/>
      <c r="Z14" s="136"/>
      <c r="AA14" s="215"/>
      <c r="AB14" s="130"/>
      <c r="AC14" s="130"/>
      <c r="AD14" s="130"/>
      <c r="AE14" s="130"/>
      <c r="AF14" s="130"/>
      <c r="AG14" s="130"/>
      <c r="AH14" s="346"/>
      <c r="AI14" s="213"/>
      <c r="AJ14" s="211">
        <f t="shared" si="0"/>
        <v>15</v>
      </c>
      <c r="AK14" s="212">
        <f>SUM(U4:U29)</f>
        <v>0</v>
      </c>
      <c r="AL14" s="218" t="e">
        <f t="shared" si="2"/>
        <v>#DIV/0!</v>
      </c>
      <c r="AM14" s="133">
        <f t="shared" si="1"/>
        <v>15</v>
      </c>
      <c r="AN14" s="156"/>
      <c r="AO14" s="220" t="e">
        <f t="shared" si="3"/>
        <v>#DIV/0!</v>
      </c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</row>
    <row r="15" spans="1:187" s="112" customFormat="1" ht="22.8">
      <c r="A15" s="124"/>
      <c r="B15" s="318"/>
      <c r="C15" s="303"/>
      <c r="D15" s="542"/>
      <c r="E15" s="144"/>
      <c r="F15" s="144"/>
      <c r="G15" s="144"/>
      <c r="H15" s="145"/>
      <c r="I15" s="245"/>
      <c r="J15" s="144"/>
      <c r="K15" s="145"/>
      <c r="L15" s="144"/>
      <c r="M15" s="144"/>
      <c r="N15" s="144"/>
      <c r="O15" s="144"/>
      <c r="P15" s="144"/>
      <c r="Q15" s="144"/>
      <c r="R15" s="144"/>
      <c r="S15" s="245"/>
      <c r="T15" s="144"/>
      <c r="U15" s="144"/>
      <c r="V15" s="144"/>
      <c r="W15" s="245"/>
      <c r="X15" s="136"/>
      <c r="Y15" s="136"/>
      <c r="Z15" s="136"/>
      <c r="AA15" s="127"/>
      <c r="AB15" s="129"/>
      <c r="AC15" s="129"/>
      <c r="AD15" s="129"/>
      <c r="AE15" s="129"/>
      <c r="AF15" s="129"/>
      <c r="AG15" s="129"/>
      <c r="AH15" s="346"/>
      <c r="AI15" s="213"/>
      <c r="AJ15" s="211">
        <f t="shared" si="0"/>
        <v>0</v>
      </c>
      <c r="AK15" s="212">
        <f>SUM(V3:V29)</f>
        <v>0</v>
      </c>
      <c r="AL15" s="218" t="e">
        <f t="shared" si="2"/>
        <v>#DIV/0!</v>
      </c>
      <c r="AM15" s="133">
        <f t="shared" si="1"/>
        <v>0</v>
      </c>
      <c r="AN15" s="156"/>
      <c r="AO15" s="220" t="e">
        <f t="shared" si="3"/>
        <v>#DIV/0!</v>
      </c>
    </row>
    <row r="16" spans="1:187" s="112" customFormat="1" ht="22.8">
      <c r="A16" s="124"/>
      <c r="B16" s="320"/>
      <c r="C16" s="351"/>
      <c r="D16" s="540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245"/>
      <c r="T16" s="136"/>
      <c r="U16" s="136"/>
      <c r="V16" s="136"/>
      <c r="W16" s="144"/>
      <c r="X16" s="136"/>
      <c r="Y16" s="136"/>
      <c r="Z16" s="136"/>
      <c r="AA16" s="127"/>
      <c r="AB16" s="129"/>
      <c r="AC16" s="129"/>
      <c r="AD16" s="129"/>
      <c r="AE16" s="129"/>
      <c r="AF16" s="129"/>
      <c r="AG16" s="129"/>
      <c r="AH16" s="346"/>
      <c r="AI16" s="213"/>
      <c r="AJ16" s="211">
        <f t="shared" si="0"/>
        <v>0</v>
      </c>
      <c r="AK16" s="212">
        <f>SUM(W3:W29)</f>
        <v>0</v>
      </c>
      <c r="AL16" s="218" t="e">
        <f t="shared" si="2"/>
        <v>#DIV/0!</v>
      </c>
      <c r="AM16" s="133">
        <f t="shared" si="1"/>
        <v>0</v>
      </c>
      <c r="AN16" s="207"/>
      <c r="AO16" s="220" t="e">
        <f t="shared" si="3"/>
        <v>#DIV/0!</v>
      </c>
    </row>
    <row r="17" spans="1:187" s="160" customFormat="1" ht="23.4" thickBot="1">
      <c r="A17" s="150"/>
      <c r="B17" s="353"/>
      <c r="C17" s="352"/>
      <c r="D17" s="543"/>
      <c r="E17" s="144"/>
      <c r="F17" s="144"/>
      <c r="G17" s="144"/>
      <c r="H17" s="144"/>
      <c r="I17" s="144"/>
      <c r="J17" s="144"/>
      <c r="K17" s="144"/>
      <c r="L17" s="145"/>
      <c r="M17" s="144"/>
      <c r="N17" s="144"/>
      <c r="O17" s="144"/>
      <c r="P17" s="144"/>
      <c r="Q17" s="144"/>
      <c r="R17" s="144"/>
      <c r="S17" s="146"/>
      <c r="T17" s="136"/>
      <c r="U17" s="136"/>
      <c r="V17" s="136"/>
      <c r="W17" s="136"/>
      <c r="X17" s="144"/>
      <c r="Y17" s="136"/>
      <c r="Z17" s="136"/>
      <c r="AA17" s="127"/>
      <c r="AB17" s="129"/>
      <c r="AC17" s="129"/>
      <c r="AD17" s="129"/>
      <c r="AE17" s="129"/>
      <c r="AF17" s="129"/>
      <c r="AG17" s="129"/>
      <c r="AH17" s="346"/>
      <c r="AI17" s="213"/>
      <c r="AJ17" s="211">
        <f t="shared" si="0"/>
        <v>0</v>
      </c>
      <c r="AK17" s="212">
        <f>SUM(X3:X29)</f>
        <v>0</v>
      </c>
      <c r="AL17" s="218" t="e">
        <f t="shared" si="2"/>
        <v>#DIV/0!</v>
      </c>
      <c r="AM17" s="133"/>
      <c r="AN17" s="157"/>
      <c r="AO17" s="220" t="e">
        <f t="shared" si="3"/>
        <v>#DIV/0!</v>
      </c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</row>
    <row r="18" spans="1:187" s="160" customFormat="1" ht="23.4" thickBot="1">
      <c r="A18" s="124"/>
      <c r="B18" s="354"/>
      <c r="C18" s="352"/>
      <c r="D18" s="544"/>
      <c r="E18" s="144"/>
      <c r="F18" s="144"/>
      <c r="G18" s="144"/>
      <c r="H18" s="144"/>
      <c r="I18" s="180"/>
      <c r="J18" s="144"/>
      <c r="K18" s="144"/>
      <c r="L18" s="144"/>
      <c r="M18" s="144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27"/>
      <c r="AB18" s="129"/>
      <c r="AC18" s="129"/>
      <c r="AD18" s="129"/>
      <c r="AE18" s="129"/>
      <c r="AF18" s="129"/>
      <c r="AG18" s="129"/>
      <c r="AH18" s="158"/>
      <c r="AI18" s="213"/>
      <c r="AJ18" s="211">
        <f t="shared" si="0"/>
        <v>0</v>
      </c>
      <c r="AK18" s="212"/>
      <c r="AL18" s="214"/>
      <c r="AM18" s="133"/>
      <c r="AN18" s="157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</row>
    <row r="19" spans="1:187" s="112" customFormat="1" ht="23.25" customHeight="1">
      <c r="A19" s="124"/>
      <c r="B19" s="354"/>
      <c r="C19" s="352"/>
      <c r="D19" s="543"/>
      <c r="E19" s="144"/>
      <c r="F19" s="144"/>
      <c r="G19" s="144"/>
      <c r="H19" s="144"/>
      <c r="I19" s="144"/>
      <c r="J19" s="144"/>
      <c r="K19" s="144"/>
      <c r="L19" s="144"/>
      <c r="M19" s="144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44"/>
      <c r="AB19" s="136"/>
      <c r="AC19" s="136"/>
      <c r="AD19" s="136"/>
      <c r="AE19" s="136"/>
      <c r="AF19" s="136"/>
      <c r="AG19" s="129"/>
      <c r="AH19" s="158"/>
      <c r="AI19" s="213"/>
      <c r="AJ19" s="211">
        <f t="shared" si="0"/>
        <v>0</v>
      </c>
      <c r="AK19" s="212"/>
      <c r="AL19" s="214"/>
      <c r="AM19" s="133"/>
      <c r="AN19" s="157"/>
    </row>
    <row r="20" spans="1:187" s="112" customFormat="1" ht="23.25" customHeight="1">
      <c r="A20" s="124"/>
      <c r="B20" s="190"/>
      <c r="C20" s="352"/>
      <c r="D20" s="543"/>
      <c r="E20" s="144"/>
      <c r="F20" s="144"/>
      <c r="G20" s="144"/>
      <c r="H20" s="180"/>
      <c r="I20" s="144"/>
      <c r="J20" s="144"/>
      <c r="K20" s="144"/>
      <c r="L20" s="144"/>
      <c r="M20" s="144"/>
      <c r="N20" s="136"/>
      <c r="O20" s="136"/>
      <c r="P20" s="136"/>
      <c r="Q20" s="136"/>
      <c r="R20" s="136"/>
      <c r="S20" s="136"/>
      <c r="T20" s="129"/>
      <c r="U20" s="129"/>
      <c r="V20" s="129"/>
      <c r="W20" s="129"/>
      <c r="X20" s="129"/>
      <c r="Y20" s="129"/>
      <c r="Z20" s="129"/>
      <c r="AA20" s="144"/>
      <c r="AB20" s="136"/>
      <c r="AC20" s="136"/>
      <c r="AD20" s="136"/>
      <c r="AE20" s="136"/>
      <c r="AF20" s="136"/>
      <c r="AG20" s="129"/>
      <c r="AH20" s="158"/>
      <c r="AI20" s="213"/>
      <c r="AJ20" s="211">
        <f t="shared" si="0"/>
        <v>0</v>
      </c>
      <c r="AK20" s="214"/>
      <c r="AL20" s="214"/>
      <c r="AM20" s="133"/>
      <c r="AN20" s="157"/>
    </row>
    <row r="21" spans="1:187" s="139" customFormat="1" ht="23.25" customHeight="1" thickBot="1">
      <c r="A21" s="124"/>
      <c r="B21" s="249"/>
      <c r="C21" s="249"/>
      <c r="D21" s="301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29"/>
      <c r="U21" s="132"/>
      <c r="V21" s="132"/>
      <c r="W21" s="132"/>
      <c r="X21" s="128"/>
      <c r="Y21" s="128"/>
      <c r="Z21" s="128"/>
      <c r="AA21" s="144"/>
      <c r="AB21" s="136"/>
      <c r="AC21" s="136"/>
      <c r="AD21" s="136"/>
      <c r="AE21" s="136"/>
      <c r="AF21" s="136"/>
      <c r="AG21" s="129"/>
      <c r="AH21" s="158"/>
      <c r="AI21" s="159"/>
      <c r="AJ21" s="155">
        <f t="shared" si="0"/>
        <v>0</v>
      </c>
      <c r="AK21" s="163"/>
      <c r="AL21" s="163"/>
      <c r="AM21" s="133"/>
      <c r="AN21" s="157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</row>
    <row r="22" spans="1:187" s="112" customFormat="1" ht="23.25" customHeight="1">
      <c r="A22" s="124"/>
      <c r="B22" s="161"/>
      <c r="C22" s="161"/>
      <c r="D22" s="302"/>
      <c r="E22" s="130"/>
      <c r="F22" s="130"/>
      <c r="G22" s="130"/>
      <c r="H22" s="130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5"/>
      <c r="V22" s="135"/>
      <c r="W22" s="135"/>
      <c r="X22" s="127"/>
      <c r="Y22" s="127"/>
      <c r="Z22" s="127"/>
      <c r="AA22" s="144"/>
      <c r="AB22" s="136"/>
      <c r="AC22" s="136"/>
      <c r="AD22" s="136"/>
      <c r="AE22" s="136"/>
      <c r="AF22" s="136"/>
      <c r="AG22" s="129"/>
      <c r="AH22" s="158"/>
      <c r="AI22" s="159"/>
      <c r="AJ22" s="155">
        <f t="shared" si="0"/>
        <v>0</v>
      </c>
      <c r="AK22" s="163"/>
      <c r="AL22" s="163"/>
      <c r="AM22" s="133"/>
      <c r="AN22" s="157"/>
    </row>
    <row r="23" spans="1:187" s="112" customFormat="1" ht="23.25" customHeight="1">
      <c r="A23" s="124"/>
      <c r="B23" s="161"/>
      <c r="C23" s="161"/>
      <c r="D23" s="16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9"/>
      <c r="Y23" s="149"/>
      <c r="Z23" s="149"/>
      <c r="AA23" s="147"/>
      <c r="AB23" s="136"/>
      <c r="AC23" s="136"/>
      <c r="AD23" s="136"/>
      <c r="AE23" s="136"/>
      <c r="AF23" s="136"/>
      <c r="AG23" s="129"/>
      <c r="AH23" s="158"/>
      <c r="AI23" s="159"/>
      <c r="AJ23" s="155">
        <f t="shared" si="0"/>
        <v>0</v>
      </c>
      <c r="AK23" s="163"/>
      <c r="AL23" s="163"/>
      <c r="AM23" s="133"/>
      <c r="AN23" s="157"/>
    </row>
    <row r="24" spans="1:187" s="160" customFormat="1" ht="23.25" customHeight="1" thickBot="1">
      <c r="A24" s="148"/>
      <c r="B24" s="161"/>
      <c r="C24" s="161"/>
      <c r="D24" s="16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9"/>
      <c r="Y24" s="149"/>
      <c r="Z24" s="149"/>
      <c r="AA24" s="147"/>
      <c r="AB24" s="136"/>
      <c r="AC24" s="136"/>
      <c r="AD24" s="136"/>
      <c r="AE24" s="136"/>
      <c r="AF24" s="136"/>
      <c r="AG24" s="129"/>
      <c r="AH24" s="158"/>
      <c r="AI24" s="159"/>
      <c r="AJ24" s="155">
        <f t="shared" si="0"/>
        <v>0</v>
      </c>
      <c r="AK24" s="163"/>
      <c r="AL24" s="163"/>
      <c r="AM24" s="133"/>
      <c r="AN24" s="157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</row>
    <row r="25" spans="1:187" ht="23.25" customHeight="1">
      <c r="A25" s="150"/>
      <c r="B25" s="165"/>
      <c r="C25" s="165"/>
      <c r="D25" s="162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29"/>
      <c r="Y25" s="129"/>
      <c r="Z25" s="129"/>
      <c r="AA25" s="136"/>
      <c r="AB25" s="136"/>
      <c r="AC25" s="136"/>
      <c r="AD25" s="136"/>
      <c r="AE25" s="136"/>
      <c r="AF25" s="136"/>
      <c r="AG25" s="129"/>
      <c r="AH25" s="166"/>
      <c r="AI25" s="167"/>
      <c r="AJ25" s="168">
        <f t="shared" si="0"/>
        <v>0</v>
      </c>
      <c r="AK25" s="169"/>
      <c r="AL25" s="169"/>
      <c r="AM25" s="133"/>
      <c r="AN25" s="154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</row>
    <row r="26" spans="1:187" ht="23.25" customHeight="1">
      <c r="A26" s="164"/>
      <c r="B26" s="161"/>
      <c r="C26" s="161"/>
      <c r="D26" s="162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29"/>
      <c r="Y26" s="129"/>
      <c r="Z26" s="129"/>
      <c r="AA26" s="136"/>
      <c r="AB26" s="136"/>
      <c r="AC26" s="136"/>
      <c r="AD26" s="136"/>
      <c r="AE26" s="136"/>
      <c r="AF26" s="136"/>
      <c r="AG26" s="129"/>
      <c r="AH26" s="170"/>
      <c r="AI26" s="171"/>
      <c r="AJ26" s="155">
        <f t="shared" si="0"/>
        <v>0</v>
      </c>
      <c r="AK26" s="163"/>
      <c r="AL26" s="163"/>
      <c r="AM26" s="133"/>
      <c r="AN26" s="156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ht="23.25" customHeight="1">
      <c r="A27" s="164"/>
      <c r="B27" s="172"/>
      <c r="C27" s="172"/>
      <c r="D27" s="17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29"/>
      <c r="Y27" s="129"/>
      <c r="Z27" s="129"/>
      <c r="AA27" s="136"/>
      <c r="AB27" s="136"/>
      <c r="AC27" s="136"/>
      <c r="AD27" s="136"/>
      <c r="AE27" s="136"/>
      <c r="AF27" s="136"/>
      <c r="AG27" s="129"/>
      <c r="AH27" s="170"/>
      <c r="AI27" s="171"/>
      <c r="AJ27" s="155">
        <f t="shared" si="0"/>
        <v>0</v>
      </c>
      <c r="AK27" s="163"/>
      <c r="AL27" s="163"/>
      <c r="AM27" s="133"/>
      <c r="AN27" s="156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</row>
    <row r="28" spans="1:187" ht="23.25" customHeight="1">
      <c r="A28" s="164"/>
      <c r="B28" s="161"/>
      <c r="C28" s="161"/>
      <c r="D28" s="174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29"/>
      <c r="Y28" s="129"/>
      <c r="Z28" s="129"/>
      <c r="AA28" s="136"/>
      <c r="AB28" s="136"/>
      <c r="AC28" s="136"/>
      <c r="AD28" s="136"/>
      <c r="AE28" s="136"/>
      <c r="AF28" s="136"/>
      <c r="AG28" s="129"/>
      <c r="AH28" s="170"/>
      <c r="AI28" s="171"/>
      <c r="AJ28" s="155">
        <f t="shared" si="0"/>
        <v>0</v>
      </c>
      <c r="AK28" s="163"/>
      <c r="AL28" s="163"/>
      <c r="AM28" s="133"/>
      <c r="AN28" s="156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</row>
    <row r="29" spans="1:187" ht="23.25" customHeight="1">
      <c r="A29" s="164"/>
      <c r="B29" s="175"/>
      <c r="C29" s="175"/>
      <c r="D29" s="174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29"/>
      <c r="Y29" s="129"/>
      <c r="Z29" s="129"/>
      <c r="AA29" s="136"/>
      <c r="AB29" s="136"/>
      <c r="AC29" s="136"/>
      <c r="AD29" s="136"/>
      <c r="AE29" s="136"/>
      <c r="AF29" s="136"/>
      <c r="AG29" s="129"/>
      <c r="AH29" s="170"/>
      <c r="AI29" s="171"/>
      <c r="AJ29" s="155">
        <f t="shared" si="0"/>
        <v>0</v>
      </c>
      <c r="AK29" s="163"/>
      <c r="AL29" s="163"/>
      <c r="AM29" s="133"/>
      <c r="AN29" s="156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s="112" customFormat="1" ht="24.9" customHeight="1"/>
    <row r="31" spans="1:187" s="112" customFormat="1" ht="24.9" customHeight="1"/>
    <row r="32" spans="1:187" s="112" customFormat="1" ht="24.9" customHeight="1"/>
    <row r="33" spans="10:22" s="112" customFormat="1" ht="24.9" customHeight="1"/>
    <row r="34" spans="10:22" s="112" customFormat="1" ht="24.9" customHeight="1"/>
    <row r="35" spans="10:22" s="112" customFormat="1" ht="24.9" customHeight="1"/>
    <row r="36" spans="10:22" s="112" customFormat="1" ht="24.9" customHeight="1">
      <c r="J36" s="176"/>
      <c r="V36" s="177"/>
    </row>
    <row r="37" spans="10:22" s="112" customFormat="1" ht="24.9" customHeight="1"/>
    <row r="38" spans="10:22" s="112" customFormat="1" ht="24.9" customHeight="1"/>
    <row r="39" spans="10:22" s="112" customFormat="1" ht="24.9" customHeight="1"/>
    <row r="40" spans="10:22" s="112" customFormat="1" ht="24.9" customHeight="1"/>
    <row r="41" spans="10:22" s="112" customFormat="1" ht="24.9" customHeight="1"/>
    <row r="42" spans="10:22" s="112" customFormat="1" ht="24.9" customHeight="1"/>
    <row r="43" spans="10:22" s="112" customFormat="1" ht="24.9" customHeight="1"/>
    <row r="44" spans="10:22" s="112" customFormat="1" ht="24.9" customHeight="1"/>
    <row r="45" spans="10:22" s="112" customFormat="1" ht="24.9" customHeight="1"/>
    <row r="46" spans="10:22" s="112" customFormat="1" ht="24.9" customHeight="1"/>
    <row r="47" spans="10:22" s="112" customFormat="1" ht="24.9" customHeight="1"/>
    <row r="48" spans="10:22" s="112" customFormat="1" ht="24.9" customHeight="1"/>
    <row r="49" spans="8:8" s="112" customFormat="1" ht="24.9" customHeight="1"/>
    <row r="50" spans="8:8" s="112" customFormat="1" ht="24.9" customHeight="1"/>
    <row r="51" spans="8:8" s="112" customFormat="1" ht="24.9" customHeight="1"/>
    <row r="52" spans="8:8" s="112" customFormat="1" ht="24.9" customHeight="1"/>
    <row r="53" spans="8:8" s="112" customFormat="1" ht="24.9" customHeight="1">
      <c r="H53" s="178"/>
    </row>
    <row r="54" spans="8:8" s="112" customFormat="1" ht="24.9" customHeight="1"/>
    <row r="55" spans="8:8" s="112" customFormat="1" ht="24.9" customHeight="1"/>
    <row r="56" spans="8:8" s="112" customFormat="1" ht="24.9" customHeight="1"/>
    <row r="57" spans="8:8" s="112" customFormat="1" ht="24.9" customHeight="1"/>
    <row r="58" spans="8:8" s="112" customFormat="1" ht="24.9" customHeight="1"/>
    <row r="59" spans="8:8" s="112" customFormat="1" ht="24.9" customHeight="1"/>
    <row r="60" spans="8:8" s="112" customFormat="1" ht="24.9" customHeight="1"/>
    <row r="61" spans="8:8" s="112" customFormat="1" ht="24.9" customHeight="1"/>
    <row r="62" spans="8:8" s="112" customFormat="1" ht="24.9" customHeight="1"/>
    <row r="63" spans="8:8" s="112" customFormat="1" ht="24.9" customHeight="1"/>
    <row r="64" spans="8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</sheetData>
  <mergeCells count="1">
    <mergeCell ref="AN1:AN2"/>
  </mergeCells>
  <conditionalFormatting sqref="E21:T30 S12:T12 N18:T20 S7:V11 S16:T17 S13:S15 H5 E3:H3 W3:Z6 E5:F6 G6:H6 M7:R7">
    <cfRule type="cellIs" dxfId="143" priority="66" stopIfTrue="1" operator="equal">
      <formula>5</formula>
    </cfRule>
  </conditionalFormatting>
  <conditionalFormatting sqref="W7:Z7 S7">
    <cfRule type="cellIs" dxfId="142" priority="65" stopIfTrue="1" operator="equal">
      <formula>5</formula>
    </cfRule>
  </conditionalFormatting>
  <conditionalFormatting sqref="N12:R17 M8:R11">
    <cfRule type="cellIs" dxfId="141" priority="64" stopIfTrue="1" operator="equal">
      <formula>5</formula>
    </cfRule>
  </conditionalFormatting>
  <conditionalFormatting sqref="E17:M20 E16 G16:M16 M12:M15">
    <cfRule type="cellIs" dxfId="140" priority="63" stopIfTrue="1" operator="equal">
      <formula>5</formula>
    </cfRule>
  </conditionalFormatting>
  <conditionalFormatting sqref="W12">
    <cfRule type="cellIs" dxfId="139" priority="62" stopIfTrue="1" operator="equal">
      <formula>5</formula>
    </cfRule>
  </conditionalFormatting>
  <conditionalFormatting sqref="W8">
    <cfRule type="cellIs" dxfId="138" priority="61" stopIfTrue="1" operator="equal">
      <formula>5</formula>
    </cfRule>
  </conditionalFormatting>
  <conditionalFormatting sqref="W10">
    <cfRule type="cellIs" dxfId="137" priority="60" stopIfTrue="1" operator="equal">
      <formula>5</formula>
    </cfRule>
  </conditionalFormatting>
  <conditionalFormatting sqref="W11">
    <cfRule type="cellIs" dxfId="136" priority="59" stopIfTrue="1" operator="equal">
      <formula>5</formula>
    </cfRule>
  </conditionalFormatting>
  <conditionalFormatting sqref="N12:P12">
    <cfRule type="cellIs" dxfId="135" priority="58" stopIfTrue="1" operator="equal">
      <formula>5</formula>
    </cfRule>
  </conditionalFormatting>
  <conditionalFormatting sqref="N7:R11">
    <cfRule type="cellIs" dxfId="134" priority="57" stopIfTrue="1" operator="equal">
      <formula>5</formula>
    </cfRule>
  </conditionalFormatting>
  <conditionalFormatting sqref="S12">
    <cfRule type="cellIs" dxfId="133" priority="56" stopIfTrue="1" operator="equal">
      <formula>5</formula>
    </cfRule>
  </conditionalFormatting>
  <conditionalFormatting sqref="S8">
    <cfRule type="cellIs" dxfId="132" priority="55" stopIfTrue="1" operator="equal">
      <formula>5</formula>
    </cfRule>
  </conditionalFormatting>
  <conditionalFormatting sqref="S10">
    <cfRule type="cellIs" dxfId="131" priority="54" stopIfTrue="1" operator="equal">
      <formula>5</formula>
    </cfRule>
  </conditionalFormatting>
  <conditionalFormatting sqref="S11">
    <cfRule type="cellIs" dxfId="130" priority="53" stopIfTrue="1" operator="equal">
      <formula>5</formula>
    </cfRule>
  </conditionalFormatting>
  <conditionalFormatting sqref="V13:V15">
    <cfRule type="cellIs" dxfId="129" priority="52" stopIfTrue="1" operator="equal">
      <formula>5</formula>
    </cfRule>
  </conditionalFormatting>
  <conditionalFormatting sqref="T13:U15">
    <cfRule type="cellIs" dxfId="128" priority="51" stopIfTrue="1" operator="equal">
      <formula>5</formula>
    </cfRule>
  </conditionalFormatting>
  <conditionalFormatting sqref="T13:U14">
    <cfRule type="cellIs" dxfId="127" priority="50" stopIfTrue="1" operator="equal">
      <formula>5</formula>
    </cfRule>
  </conditionalFormatting>
  <conditionalFormatting sqref="V15">
    <cfRule type="cellIs" dxfId="126" priority="49" stopIfTrue="1" operator="equal">
      <formula>5</formula>
    </cfRule>
  </conditionalFormatting>
  <conditionalFormatting sqref="V13">
    <cfRule type="cellIs" dxfId="125" priority="48" stopIfTrue="1" operator="equal">
      <formula>5</formula>
    </cfRule>
  </conditionalFormatting>
  <conditionalFormatting sqref="V14">
    <cfRule type="cellIs" dxfId="124" priority="47" stopIfTrue="1" operator="equal">
      <formula>5</formula>
    </cfRule>
  </conditionalFormatting>
  <conditionalFormatting sqref="W16">
    <cfRule type="cellIs" dxfId="123" priority="46" stopIfTrue="1" operator="equal">
      <formula>5</formula>
    </cfRule>
  </conditionalFormatting>
  <conditionalFormatting sqref="W16">
    <cfRule type="cellIs" dxfId="122" priority="45" stopIfTrue="1" operator="equal">
      <formula>5</formula>
    </cfRule>
  </conditionalFormatting>
  <conditionalFormatting sqref="X17">
    <cfRule type="cellIs" dxfId="121" priority="44" stopIfTrue="1" operator="equal">
      <formula>5</formula>
    </cfRule>
  </conditionalFormatting>
  <conditionalFormatting sqref="X17">
    <cfRule type="cellIs" dxfId="120" priority="43" stopIfTrue="1" operator="equal">
      <formula>5</formula>
    </cfRule>
  </conditionalFormatting>
  <conditionalFormatting sqref="E4 G4:H4">
    <cfRule type="cellIs" dxfId="119" priority="42" stopIfTrue="1" operator="equal">
      <formula>5</formula>
    </cfRule>
  </conditionalFormatting>
  <conditionalFormatting sqref="F4">
    <cfRule type="cellIs" dxfId="117" priority="40" stopIfTrue="1" operator="equal">
      <formula>5</formula>
    </cfRule>
  </conditionalFormatting>
  <conditionalFormatting sqref="G5">
    <cfRule type="cellIs" dxfId="116" priority="39" stopIfTrue="1" operator="equal">
      <formula>5</formula>
    </cfRule>
  </conditionalFormatting>
  <conditionalFormatting sqref="F16">
    <cfRule type="cellIs" dxfId="115" priority="38" stopIfTrue="1" operator="equal">
      <formula>5</formula>
    </cfRule>
  </conditionalFormatting>
  <conditionalFormatting sqref="U12">
    <cfRule type="cellIs" dxfId="114" priority="37" stopIfTrue="1" operator="equal">
      <formula>5</formula>
    </cfRule>
  </conditionalFormatting>
  <conditionalFormatting sqref="U16">
    <cfRule type="cellIs" dxfId="113" priority="34" stopIfTrue="1" operator="equal">
      <formula>5</formula>
    </cfRule>
  </conditionalFormatting>
  <conditionalFormatting sqref="V12">
    <cfRule type="cellIs" dxfId="112" priority="36" stopIfTrue="1" operator="equal">
      <formula>5</formula>
    </cfRule>
  </conditionalFormatting>
  <conditionalFormatting sqref="V16">
    <cfRule type="cellIs" dxfId="111" priority="35" stopIfTrue="1" operator="equal">
      <formula>5</formula>
    </cfRule>
  </conditionalFormatting>
  <conditionalFormatting sqref="I12:J12 I11:L11 I13:I15">
    <cfRule type="cellIs" dxfId="110" priority="33" stopIfTrue="1" operator="equal">
      <formula>5</formula>
    </cfRule>
  </conditionalFormatting>
  <conditionalFormatting sqref="E15:H15">
    <cfRule type="cellIs" dxfId="109" priority="32" stopIfTrue="1" operator="equal">
      <formula>5</formula>
    </cfRule>
  </conditionalFormatting>
  <conditionalFormatting sqref="I12">
    <cfRule type="cellIs" dxfId="107" priority="30" stopIfTrue="1" operator="equal">
      <formula>5</formula>
    </cfRule>
  </conditionalFormatting>
  <conditionalFormatting sqref="I11">
    <cfRule type="cellIs" dxfId="106" priority="29" stopIfTrue="1" operator="equal">
      <formula>5</formula>
    </cfRule>
  </conditionalFormatting>
  <conditionalFormatting sqref="L13:L15">
    <cfRule type="cellIs" dxfId="105" priority="28" stopIfTrue="1" operator="equal">
      <formula>5</formula>
    </cfRule>
  </conditionalFormatting>
  <conditionalFormatting sqref="J13:K15">
    <cfRule type="cellIs" dxfId="104" priority="27" stopIfTrue="1" operator="equal">
      <formula>5</formula>
    </cfRule>
  </conditionalFormatting>
  <conditionalFormatting sqref="J13:K14">
    <cfRule type="cellIs" dxfId="103" priority="26" stopIfTrue="1" operator="equal">
      <formula>5</formula>
    </cfRule>
  </conditionalFormatting>
  <conditionalFormatting sqref="L15">
    <cfRule type="cellIs" dxfId="102" priority="25" stopIfTrue="1" operator="equal">
      <formula>5</formula>
    </cfRule>
  </conditionalFormatting>
  <conditionalFormatting sqref="L13">
    <cfRule type="cellIs" dxfId="101" priority="24" stopIfTrue="1" operator="equal">
      <formula>5</formula>
    </cfRule>
  </conditionalFormatting>
  <conditionalFormatting sqref="L14">
    <cfRule type="cellIs" dxfId="100" priority="23" stopIfTrue="1" operator="equal">
      <formula>5</formula>
    </cfRule>
  </conditionalFormatting>
  <conditionalFormatting sqref="K12">
    <cfRule type="cellIs" dxfId="99" priority="22" stopIfTrue="1" operator="equal">
      <formula>5</formula>
    </cfRule>
  </conditionalFormatting>
  <conditionalFormatting sqref="L12">
    <cfRule type="cellIs" dxfId="98" priority="21" stopIfTrue="1" operator="equal">
      <formula>5</formula>
    </cfRule>
  </conditionalFormatting>
  <conditionalFormatting sqref="S3:V6">
    <cfRule type="cellIs" dxfId="97" priority="20" stopIfTrue="1" operator="equal">
      <formula>5</formula>
    </cfRule>
  </conditionalFormatting>
  <conditionalFormatting sqref="Q3:R6">
    <cfRule type="cellIs" dxfId="96" priority="19" stopIfTrue="1" operator="equal">
      <formula>5</formula>
    </cfRule>
  </conditionalFormatting>
  <conditionalFormatting sqref="Q3:R6">
    <cfRule type="cellIs" dxfId="95" priority="18" stopIfTrue="1" operator="equal">
      <formula>5</formula>
    </cfRule>
  </conditionalFormatting>
  <conditionalFormatting sqref="S3">
    <cfRule type="cellIs" dxfId="94" priority="17" stopIfTrue="1" operator="equal">
      <formula>5</formula>
    </cfRule>
  </conditionalFormatting>
  <conditionalFormatting sqref="S5">
    <cfRule type="cellIs" dxfId="93" priority="16" stopIfTrue="1" operator="equal">
      <formula>5</formula>
    </cfRule>
  </conditionalFormatting>
  <conditionalFormatting sqref="S6">
    <cfRule type="cellIs" dxfId="92" priority="15" stopIfTrue="1" operator="equal">
      <formula>5</formula>
    </cfRule>
  </conditionalFormatting>
  <conditionalFormatting sqref="I7:L10">
    <cfRule type="cellIs" dxfId="87" priority="10" stopIfTrue="1" operator="equal">
      <formula>5</formula>
    </cfRule>
  </conditionalFormatting>
  <conditionalFormatting sqref="I7:L10">
    <cfRule type="cellIs" dxfId="86" priority="9" stopIfTrue="1" operator="equal">
      <formula>5</formula>
    </cfRule>
  </conditionalFormatting>
  <conditionalFormatting sqref="I3:L6">
    <cfRule type="cellIs" dxfId="85" priority="8" stopIfTrue="1" operator="equal">
      <formula>5</formula>
    </cfRule>
  </conditionalFormatting>
  <conditionalFormatting sqref="I3:L6">
    <cfRule type="cellIs" dxfId="84" priority="7" stopIfTrue="1" operator="equal">
      <formula>5</formula>
    </cfRule>
  </conditionalFormatting>
  <conditionalFormatting sqref="M3:P6">
    <cfRule type="cellIs" dxfId="83" priority="6" stopIfTrue="1" operator="equal">
      <formula>5</formula>
    </cfRule>
  </conditionalFormatting>
  <conditionalFormatting sqref="M3:P6">
    <cfRule type="cellIs" dxfId="82" priority="5" stopIfTrue="1" operator="equal">
      <formula>5</formula>
    </cfRule>
  </conditionalFormatting>
  <conditionalFormatting sqref="E7:H10">
    <cfRule type="cellIs" dxfId="81" priority="4" stopIfTrue="1" operator="equal">
      <formula>5</formula>
    </cfRule>
  </conditionalFormatting>
  <conditionalFormatting sqref="E7:H10">
    <cfRule type="cellIs" dxfId="80" priority="3" stopIfTrue="1" operator="equal">
      <formula>5</formula>
    </cfRule>
  </conditionalFormatting>
  <conditionalFormatting sqref="E11:H14">
    <cfRule type="cellIs" dxfId="79" priority="2" stopIfTrue="1" operator="equal">
      <formula>5</formula>
    </cfRule>
  </conditionalFormatting>
  <conditionalFormatting sqref="E11:H14">
    <cfRule type="cellIs" dxfId="7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5BC4-C799-4FF4-9D6B-62636802717A}">
  <sheetPr>
    <tabColor rgb="FFFFFF00"/>
  </sheetPr>
  <dimension ref="A1:GE212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I8" sqref="AI8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374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>
        <f>SUM(AO3:AO6)</f>
        <v>486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33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116">
        <v>5</v>
      </c>
      <c r="J2" s="116">
        <v>6</v>
      </c>
      <c r="K2" s="590">
        <v>1</v>
      </c>
      <c r="L2" s="590">
        <v>2</v>
      </c>
      <c r="M2" s="590">
        <v>3</v>
      </c>
      <c r="N2" s="590">
        <v>4</v>
      </c>
      <c r="O2" s="590">
        <v>5</v>
      </c>
      <c r="P2" s="590">
        <v>6</v>
      </c>
      <c r="Q2" s="586">
        <v>1</v>
      </c>
      <c r="R2" s="586">
        <v>2</v>
      </c>
      <c r="S2" s="586">
        <v>3</v>
      </c>
      <c r="T2" s="586">
        <v>4</v>
      </c>
      <c r="U2" s="586">
        <v>5</v>
      </c>
      <c r="V2" s="586">
        <v>6</v>
      </c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573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8" t="s">
        <v>375</v>
      </c>
      <c r="C3" s="351" t="s">
        <v>0</v>
      </c>
      <c r="D3" s="344" t="s">
        <v>58</v>
      </c>
      <c r="E3" s="119"/>
      <c r="F3" s="181">
        <v>5</v>
      </c>
      <c r="G3" s="181">
        <v>1</v>
      </c>
      <c r="H3" s="236">
        <v>5</v>
      </c>
      <c r="I3" s="144">
        <v>5</v>
      </c>
      <c r="J3" s="144">
        <v>4</v>
      </c>
      <c r="K3" s="591"/>
      <c r="L3" s="144">
        <v>5</v>
      </c>
      <c r="M3" s="144">
        <v>2</v>
      </c>
      <c r="N3" s="144">
        <v>4</v>
      </c>
      <c r="O3" s="144">
        <v>5</v>
      </c>
      <c r="P3" s="144">
        <v>2</v>
      </c>
      <c r="Q3" s="591"/>
      <c r="R3" s="144">
        <v>5</v>
      </c>
      <c r="S3" s="144">
        <v>1</v>
      </c>
      <c r="T3" s="144">
        <v>5</v>
      </c>
      <c r="U3" s="144">
        <v>1</v>
      </c>
      <c r="V3" s="144">
        <v>2</v>
      </c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7</v>
      </c>
      <c r="AI3" s="198">
        <v>8</v>
      </c>
      <c r="AJ3" s="199">
        <f t="shared" ref="AJ3:AJ29" si="0">SUM(E3:AG3)</f>
        <v>52</v>
      </c>
      <c r="AK3" s="200">
        <f>SUM(E3:E29)</f>
        <v>39</v>
      </c>
      <c r="AL3" s="218">
        <f>SUM((AH3+AI3)+((AH3*100)/(AH3+AI3)+((((AJ3-AK3)+((AH3+AI3)*5))*50)/((AH3+AI3)*5))))</f>
        <v>120.33333333333333</v>
      </c>
      <c r="AM3" s="123">
        <f t="shared" ref="AM3:AM16" si="1">SUM(AJ3-AK3)</f>
        <v>13</v>
      </c>
      <c r="AN3" s="201"/>
      <c r="AO3" s="220">
        <f>AL3</f>
        <v>120.33333333333333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2">
      <c r="A4" s="124">
        <v>2</v>
      </c>
      <c r="B4" s="350" t="s">
        <v>353</v>
      </c>
      <c r="C4" s="351" t="s">
        <v>1</v>
      </c>
      <c r="D4" s="344" t="s">
        <v>58</v>
      </c>
      <c r="E4" s="179">
        <v>3</v>
      </c>
      <c r="F4" s="126"/>
      <c r="G4" s="144">
        <v>4</v>
      </c>
      <c r="H4" s="146">
        <v>4</v>
      </c>
      <c r="I4" s="144">
        <v>2</v>
      </c>
      <c r="J4" s="144">
        <v>4</v>
      </c>
      <c r="K4" s="144">
        <v>1</v>
      </c>
      <c r="L4" s="591"/>
      <c r="M4" s="144">
        <v>2</v>
      </c>
      <c r="N4" s="144">
        <v>5</v>
      </c>
      <c r="O4" s="144">
        <v>2</v>
      </c>
      <c r="P4" s="144">
        <v>5</v>
      </c>
      <c r="Q4" s="144">
        <v>1</v>
      </c>
      <c r="R4" s="591"/>
      <c r="S4" s="144">
        <v>4</v>
      </c>
      <c r="T4" s="144">
        <v>4</v>
      </c>
      <c r="U4" s="144">
        <v>2</v>
      </c>
      <c r="V4" s="144">
        <v>3</v>
      </c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2</v>
      </c>
      <c r="AI4" s="345">
        <v>13</v>
      </c>
      <c r="AJ4" s="330">
        <f t="shared" si="0"/>
        <v>46</v>
      </c>
      <c r="AK4" s="331">
        <f>SUM(F3:F29)</f>
        <v>47</v>
      </c>
      <c r="AL4" s="218">
        <f t="shared" ref="AL4:AL17" si="2">SUM((AH4+AI4)+((AH4*100)/(AH4+AI4)+((((AJ4-AK4)+((AH4+AI4)*5))*50)/((AH4+AI4)*5))))</f>
        <v>77.666666666666671</v>
      </c>
      <c r="AM4" s="133">
        <f t="shared" si="1"/>
        <v>-1</v>
      </c>
      <c r="AN4" s="134"/>
      <c r="AO4" s="220">
        <f t="shared" ref="AO4:AO17" si="3">AL4</f>
        <v>77.666666666666671</v>
      </c>
    </row>
    <row r="5" spans="1:187" s="112" customFormat="1" ht="22.2">
      <c r="A5" s="124">
        <v>3</v>
      </c>
      <c r="B5" s="318" t="s">
        <v>66</v>
      </c>
      <c r="C5" s="351" t="s">
        <v>1</v>
      </c>
      <c r="D5" s="344" t="s">
        <v>62</v>
      </c>
      <c r="E5" s="125">
        <v>5</v>
      </c>
      <c r="F5" s="144">
        <v>5</v>
      </c>
      <c r="G5" s="126"/>
      <c r="H5" s="128">
        <v>5</v>
      </c>
      <c r="I5" s="144">
        <v>5</v>
      </c>
      <c r="J5" s="592">
        <v>4</v>
      </c>
      <c r="K5" s="144">
        <v>5</v>
      </c>
      <c r="L5" s="144">
        <v>5</v>
      </c>
      <c r="M5" s="591"/>
      <c r="N5" s="144">
        <v>5</v>
      </c>
      <c r="O5" s="144">
        <v>5</v>
      </c>
      <c r="P5" s="144">
        <v>5</v>
      </c>
      <c r="Q5" s="144">
        <v>5</v>
      </c>
      <c r="R5" s="144">
        <v>5</v>
      </c>
      <c r="S5" s="591"/>
      <c r="T5" s="144">
        <v>5</v>
      </c>
      <c r="U5" s="144">
        <v>5</v>
      </c>
      <c r="V5" s="144">
        <v>5</v>
      </c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15</v>
      </c>
      <c r="AI5" s="204">
        <v>0</v>
      </c>
      <c r="AJ5" s="205">
        <f t="shared" si="0"/>
        <v>74</v>
      </c>
      <c r="AK5" s="206">
        <f>SUM(G3:G29)</f>
        <v>25</v>
      </c>
      <c r="AL5" s="218">
        <f t="shared" si="2"/>
        <v>197.66666666666669</v>
      </c>
      <c r="AM5" s="133">
        <f t="shared" si="1"/>
        <v>49</v>
      </c>
      <c r="AN5" s="207"/>
      <c r="AO5" s="220">
        <f t="shared" si="3"/>
        <v>197.66666666666669</v>
      </c>
    </row>
    <row r="6" spans="1:187" s="139" customFormat="1" ht="22.8" thickBot="1">
      <c r="A6" s="124">
        <v>4</v>
      </c>
      <c r="B6" s="318" t="s">
        <v>71</v>
      </c>
      <c r="C6" s="351" t="s">
        <v>146</v>
      </c>
      <c r="D6" s="344" t="s">
        <v>58</v>
      </c>
      <c r="E6" s="137">
        <v>2</v>
      </c>
      <c r="F6" s="146">
        <v>5</v>
      </c>
      <c r="G6" s="146">
        <v>2</v>
      </c>
      <c r="H6" s="138"/>
      <c r="I6" s="144">
        <v>4</v>
      </c>
      <c r="J6" s="144">
        <v>0</v>
      </c>
      <c r="K6" s="144">
        <v>5</v>
      </c>
      <c r="L6" s="144">
        <v>3</v>
      </c>
      <c r="M6" s="144">
        <v>4</v>
      </c>
      <c r="N6" s="591"/>
      <c r="O6" s="144">
        <v>5</v>
      </c>
      <c r="P6" s="144">
        <v>1</v>
      </c>
      <c r="Q6" s="144">
        <v>1</v>
      </c>
      <c r="R6" s="144">
        <v>5</v>
      </c>
      <c r="S6" s="144">
        <v>4</v>
      </c>
      <c r="T6" s="591"/>
      <c r="U6" s="144">
        <v>1</v>
      </c>
      <c r="V6" s="144">
        <v>3</v>
      </c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>
        <v>4</v>
      </c>
      <c r="AI6" s="204">
        <v>11</v>
      </c>
      <c r="AJ6" s="205">
        <f t="shared" si="0"/>
        <v>45</v>
      </c>
      <c r="AK6" s="206">
        <f>SUM(H3:H29)</f>
        <v>47</v>
      </c>
      <c r="AL6" s="218">
        <f t="shared" si="2"/>
        <v>90.333333333333329</v>
      </c>
      <c r="AM6" s="133">
        <f t="shared" si="1"/>
        <v>-2</v>
      </c>
      <c r="AN6" s="207"/>
      <c r="AO6" s="220">
        <f t="shared" si="3"/>
        <v>90.333333333333329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39" customFormat="1" ht="22.8" thickBot="1">
      <c r="A7" s="124">
        <v>5</v>
      </c>
      <c r="B7" s="318" t="s">
        <v>366</v>
      </c>
      <c r="C7" s="303" t="s">
        <v>1</v>
      </c>
      <c r="D7" s="343" t="s">
        <v>62</v>
      </c>
      <c r="E7" s="144">
        <v>4</v>
      </c>
      <c r="F7" s="144">
        <v>5</v>
      </c>
      <c r="G7" s="144">
        <v>3</v>
      </c>
      <c r="H7" s="144">
        <v>5</v>
      </c>
      <c r="I7" s="591"/>
      <c r="J7" s="144">
        <v>5</v>
      </c>
      <c r="K7" s="144">
        <v>4</v>
      </c>
      <c r="L7" s="144">
        <v>5</v>
      </c>
      <c r="M7" s="182">
        <v>2</v>
      </c>
      <c r="N7" s="144">
        <v>4</v>
      </c>
      <c r="O7" s="591"/>
      <c r="P7" s="144">
        <v>1</v>
      </c>
      <c r="Q7" s="144">
        <v>5</v>
      </c>
      <c r="R7" s="144">
        <v>5</v>
      </c>
      <c r="S7" s="182">
        <v>1</v>
      </c>
      <c r="T7" s="144">
        <v>5</v>
      </c>
      <c r="U7" s="591"/>
      <c r="V7" s="144">
        <v>5</v>
      </c>
      <c r="W7" s="144"/>
      <c r="X7" s="144"/>
      <c r="Y7" s="144"/>
      <c r="Z7" s="144"/>
      <c r="AA7" s="135"/>
      <c r="AB7" s="135"/>
      <c r="AC7" s="135"/>
      <c r="AD7" s="135"/>
      <c r="AE7" s="135"/>
      <c r="AF7" s="135"/>
      <c r="AG7" s="143"/>
      <c r="AH7" s="203">
        <v>8</v>
      </c>
      <c r="AI7" s="204">
        <v>7</v>
      </c>
      <c r="AJ7" s="205">
        <f t="shared" si="0"/>
        <v>59</v>
      </c>
      <c r="AK7" s="206">
        <f>SUM(N3:N29)</f>
        <v>23</v>
      </c>
      <c r="AL7" s="218">
        <f t="shared" si="2"/>
        <v>142.33333333333334</v>
      </c>
      <c r="AM7" s="133">
        <f t="shared" si="1"/>
        <v>36</v>
      </c>
      <c r="AN7" s="134"/>
      <c r="AO7" s="220">
        <f t="shared" si="3"/>
        <v>142.33333333333334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</row>
    <row r="8" spans="1:187" s="112" customFormat="1" ht="22.8">
      <c r="A8" s="124">
        <v>6</v>
      </c>
      <c r="B8" s="323" t="s">
        <v>82</v>
      </c>
      <c r="C8" s="303" t="s">
        <v>1</v>
      </c>
      <c r="D8" s="343" t="s">
        <v>218</v>
      </c>
      <c r="E8" s="144">
        <v>5</v>
      </c>
      <c r="F8" s="144">
        <v>5</v>
      </c>
      <c r="G8" s="144">
        <v>2</v>
      </c>
      <c r="H8" s="144">
        <v>5</v>
      </c>
      <c r="I8" s="144">
        <v>3</v>
      </c>
      <c r="J8" s="591"/>
      <c r="K8" s="144">
        <v>5</v>
      </c>
      <c r="L8" s="144">
        <v>4</v>
      </c>
      <c r="M8" s="183">
        <v>3</v>
      </c>
      <c r="N8" s="127">
        <v>5</v>
      </c>
      <c r="O8" s="144">
        <v>5</v>
      </c>
      <c r="P8" s="591"/>
      <c r="Q8" s="144">
        <v>5</v>
      </c>
      <c r="R8" s="144">
        <v>5</v>
      </c>
      <c r="S8" s="183">
        <v>2</v>
      </c>
      <c r="T8" s="127">
        <v>5</v>
      </c>
      <c r="U8" s="144">
        <v>3</v>
      </c>
      <c r="V8" s="591"/>
      <c r="W8" s="144"/>
      <c r="X8" s="136"/>
      <c r="Y8" s="136"/>
      <c r="Z8" s="136"/>
      <c r="AA8" s="135"/>
      <c r="AB8" s="135"/>
      <c r="AC8" s="135"/>
      <c r="AD8" s="135"/>
      <c r="AE8" s="135"/>
      <c r="AF8" s="135"/>
      <c r="AG8" s="143"/>
      <c r="AH8" s="203">
        <v>9</v>
      </c>
      <c r="AI8" s="204">
        <v>6</v>
      </c>
      <c r="AJ8" s="205">
        <f t="shared" si="0"/>
        <v>62</v>
      </c>
      <c r="AK8" s="206">
        <f>SUM(O3:O29)</f>
        <v>22</v>
      </c>
      <c r="AL8" s="218">
        <f t="shared" si="2"/>
        <v>151.66666666666669</v>
      </c>
      <c r="AM8" s="133">
        <f t="shared" si="1"/>
        <v>40</v>
      </c>
      <c r="AN8" s="134"/>
      <c r="AO8" s="220">
        <f t="shared" si="3"/>
        <v>151.66666666666669</v>
      </c>
    </row>
    <row r="9" spans="1:187" s="112" customFormat="1" ht="22.8">
      <c r="A9" s="588">
        <v>1</v>
      </c>
      <c r="B9" s="318" t="s">
        <v>375</v>
      </c>
      <c r="C9" s="351" t="s">
        <v>0</v>
      </c>
      <c r="D9" s="344" t="s">
        <v>58</v>
      </c>
      <c r="E9" s="591"/>
      <c r="F9" s="144">
        <v>5</v>
      </c>
      <c r="G9" s="144">
        <v>2</v>
      </c>
      <c r="H9" s="144">
        <v>4</v>
      </c>
      <c r="I9" s="144">
        <v>5</v>
      </c>
      <c r="J9" s="144">
        <v>2</v>
      </c>
      <c r="K9" s="144"/>
      <c r="L9" s="144"/>
      <c r="M9" s="144"/>
      <c r="N9" s="180"/>
      <c r="O9" s="145"/>
      <c r="P9" s="144"/>
      <c r="Q9" s="144"/>
      <c r="R9" s="144"/>
      <c r="S9" s="245"/>
      <c r="T9" s="145"/>
      <c r="U9" s="144"/>
      <c r="V9" s="144"/>
      <c r="W9" s="245"/>
      <c r="X9" s="136"/>
      <c r="Y9" s="136"/>
      <c r="Z9" s="136"/>
      <c r="AA9" s="245"/>
      <c r="AB9" s="136"/>
      <c r="AC9" s="136"/>
      <c r="AD9" s="136"/>
      <c r="AE9" s="136"/>
      <c r="AF9" s="136"/>
      <c r="AG9" s="329"/>
      <c r="AH9" s="349"/>
      <c r="AI9" s="345"/>
      <c r="AJ9" s="330">
        <f t="shared" si="0"/>
        <v>18</v>
      </c>
      <c r="AK9" s="331">
        <f>SUM(P3:P29)</f>
        <v>14</v>
      </c>
      <c r="AL9" s="332" t="e">
        <f t="shared" si="2"/>
        <v>#DIV/0!</v>
      </c>
      <c r="AM9" s="333">
        <f t="shared" si="1"/>
        <v>4</v>
      </c>
      <c r="AN9" s="134"/>
      <c r="AO9" s="220" t="e">
        <f t="shared" si="3"/>
        <v>#DIV/0!</v>
      </c>
    </row>
    <row r="10" spans="1:187" s="112" customFormat="1" ht="22.8">
      <c r="A10" s="588">
        <v>2</v>
      </c>
      <c r="B10" s="350" t="s">
        <v>353</v>
      </c>
      <c r="C10" s="351" t="s">
        <v>1</v>
      </c>
      <c r="D10" s="344" t="s">
        <v>58</v>
      </c>
      <c r="E10" s="144">
        <v>1</v>
      </c>
      <c r="F10" s="591"/>
      <c r="G10" s="144">
        <v>2</v>
      </c>
      <c r="H10" s="144">
        <v>5</v>
      </c>
      <c r="I10" s="144">
        <v>2</v>
      </c>
      <c r="J10" s="144">
        <v>5</v>
      </c>
      <c r="K10" s="144"/>
      <c r="L10" s="144"/>
      <c r="M10" s="144"/>
      <c r="N10" s="127"/>
      <c r="O10" s="144"/>
      <c r="P10" s="144"/>
      <c r="Q10" s="144"/>
      <c r="R10" s="144"/>
      <c r="S10" s="144"/>
      <c r="T10" s="144"/>
      <c r="U10" s="144"/>
      <c r="V10" s="144"/>
      <c r="W10" s="144"/>
      <c r="X10" s="136"/>
      <c r="Y10" s="129"/>
      <c r="Z10" s="129"/>
      <c r="AA10" s="215"/>
      <c r="AB10" s="130"/>
      <c r="AC10" s="130"/>
      <c r="AD10" s="130"/>
      <c r="AE10" s="130"/>
      <c r="AF10" s="130"/>
      <c r="AG10" s="186"/>
      <c r="AH10" s="346"/>
      <c r="AI10" s="347"/>
      <c r="AJ10" s="205">
        <f t="shared" si="0"/>
        <v>15</v>
      </c>
      <c r="AK10" s="206">
        <f>SUM(Q3:Q31)</f>
        <v>17</v>
      </c>
      <c r="AL10" s="218" t="e">
        <f t="shared" si="2"/>
        <v>#DIV/0!</v>
      </c>
      <c r="AM10" s="133">
        <f t="shared" si="1"/>
        <v>-2</v>
      </c>
      <c r="AN10" s="134"/>
      <c r="AO10" s="220" t="e">
        <f t="shared" si="3"/>
        <v>#DIV/0!</v>
      </c>
    </row>
    <row r="11" spans="1:187" s="139" customFormat="1" ht="23.4" thickBot="1">
      <c r="A11" s="589">
        <v>3</v>
      </c>
      <c r="B11" s="318" t="s">
        <v>66</v>
      </c>
      <c r="C11" s="351" t="s">
        <v>1</v>
      </c>
      <c r="D11" s="344" t="s">
        <v>62</v>
      </c>
      <c r="E11" s="144">
        <v>5</v>
      </c>
      <c r="F11" s="144">
        <v>5</v>
      </c>
      <c r="G11" s="591"/>
      <c r="H11" s="144">
        <v>5</v>
      </c>
      <c r="I11" s="144">
        <v>5</v>
      </c>
      <c r="J11" s="144">
        <v>5</v>
      </c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51"/>
      <c r="Y11" s="151"/>
      <c r="Z11" s="151"/>
      <c r="AA11" s="216"/>
      <c r="AB11" s="152"/>
      <c r="AC11" s="152"/>
      <c r="AD11" s="152"/>
      <c r="AE11" s="152"/>
      <c r="AF11" s="152"/>
      <c r="AG11" s="152"/>
      <c r="AH11" s="346"/>
      <c r="AI11" s="348"/>
      <c r="AJ11" s="199">
        <f t="shared" si="0"/>
        <v>25</v>
      </c>
      <c r="AK11" s="200">
        <f>SUM(R3:R29)</f>
        <v>25</v>
      </c>
      <c r="AL11" s="218" t="e">
        <f t="shared" si="2"/>
        <v>#DIV/0!</v>
      </c>
      <c r="AM11" s="123">
        <f t="shared" si="1"/>
        <v>0</v>
      </c>
      <c r="AN11" s="153"/>
      <c r="AO11" s="220" t="e">
        <f t="shared" si="3"/>
        <v>#DIV/0!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</row>
    <row r="12" spans="1:187" s="112" customFormat="1" ht="22.8">
      <c r="A12" s="588">
        <v>4</v>
      </c>
      <c r="B12" s="318" t="s">
        <v>71</v>
      </c>
      <c r="C12" s="351" t="s">
        <v>146</v>
      </c>
      <c r="D12" s="344" t="s">
        <v>58</v>
      </c>
      <c r="E12" s="144">
        <v>5</v>
      </c>
      <c r="F12" s="144">
        <v>3</v>
      </c>
      <c r="G12" s="144">
        <v>4</v>
      </c>
      <c r="H12" s="591"/>
      <c r="I12" s="144">
        <v>5</v>
      </c>
      <c r="J12" s="144">
        <v>1</v>
      </c>
      <c r="K12" s="144"/>
      <c r="L12" s="144"/>
      <c r="M12" s="183"/>
      <c r="N12" s="245"/>
      <c r="O12" s="144"/>
      <c r="P12" s="144"/>
      <c r="Q12" s="144"/>
      <c r="R12" s="144"/>
      <c r="S12" s="144"/>
      <c r="T12" s="144"/>
      <c r="U12" s="144"/>
      <c r="V12" s="144"/>
      <c r="W12" s="144"/>
      <c r="X12" s="136"/>
      <c r="Y12" s="136"/>
      <c r="Z12" s="136"/>
      <c r="AA12" s="215"/>
      <c r="AB12" s="130"/>
      <c r="AC12" s="130"/>
      <c r="AD12" s="130"/>
      <c r="AE12" s="130"/>
      <c r="AF12" s="130"/>
      <c r="AG12" s="130"/>
      <c r="AH12" s="346"/>
      <c r="AI12" s="347"/>
      <c r="AJ12" s="205">
        <f t="shared" si="0"/>
        <v>18</v>
      </c>
      <c r="AK12" s="206">
        <f>SUM(S3:S29)</f>
        <v>12</v>
      </c>
      <c r="AL12" s="218" t="e">
        <f t="shared" si="2"/>
        <v>#DIV/0!</v>
      </c>
      <c r="AM12" s="133">
        <f t="shared" si="1"/>
        <v>6</v>
      </c>
      <c r="AN12" s="207"/>
      <c r="AO12" s="220" t="e">
        <f t="shared" si="3"/>
        <v>#DIV/0!</v>
      </c>
    </row>
    <row r="13" spans="1:187" s="112" customFormat="1" ht="22.8">
      <c r="A13" s="588">
        <v>5</v>
      </c>
      <c r="B13" s="318" t="s">
        <v>366</v>
      </c>
      <c r="C13" s="303" t="s">
        <v>1</v>
      </c>
      <c r="D13" s="343" t="s">
        <v>62</v>
      </c>
      <c r="E13" s="144">
        <v>4</v>
      </c>
      <c r="F13" s="144">
        <v>5</v>
      </c>
      <c r="G13" s="182">
        <v>2</v>
      </c>
      <c r="H13" s="144">
        <v>4</v>
      </c>
      <c r="I13" s="591"/>
      <c r="J13" s="144">
        <v>1</v>
      </c>
      <c r="K13" s="144"/>
      <c r="L13" s="144"/>
      <c r="M13" s="144"/>
      <c r="N13" s="144"/>
      <c r="O13" s="144"/>
      <c r="P13" s="144"/>
      <c r="Q13" s="144"/>
      <c r="R13" s="144"/>
      <c r="S13" s="245"/>
      <c r="T13" s="144"/>
      <c r="U13" s="144"/>
      <c r="V13" s="144"/>
      <c r="W13" s="245"/>
      <c r="X13" s="136"/>
      <c r="Y13" s="136"/>
      <c r="Z13" s="136"/>
      <c r="AA13" s="215"/>
      <c r="AB13" s="130"/>
      <c r="AC13" s="130"/>
      <c r="AD13" s="130"/>
      <c r="AE13" s="130"/>
      <c r="AF13" s="130"/>
      <c r="AG13" s="130"/>
      <c r="AH13" s="346"/>
      <c r="AI13" s="213"/>
      <c r="AJ13" s="211">
        <f t="shared" si="0"/>
        <v>16</v>
      </c>
      <c r="AK13" s="212">
        <f>SUM(T3:T29)</f>
        <v>24</v>
      </c>
      <c r="AL13" s="218" t="e">
        <f t="shared" si="2"/>
        <v>#DIV/0!</v>
      </c>
      <c r="AM13" s="133">
        <f t="shared" si="1"/>
        <v>-8</v>
      </c>
      <c r="AN13" s="311"/>
      <c r="AO13" s="220" t="e">
        <f t="shared" si="3"/>
        <v>#DIV/0!</v>
      </c>
    </row>
    <row r="14" spans="1:187" s="139" customFormat="1" ht="23.4" thickBot="1">
      <c r="A14" s="588">
        <v>6</v>
      </c>
      <c r="B14" s="323" t="s">
        <v>82</v>
      </c>
      <c r="C14" s="303" t="s">
        <v>1</v>
      </c>
      <c r="D14" s="343" t="s">
        <v>218</v>
      </c>
      <c r="E14" s="144">
        <v>5</v>
      </c>
      <c r="F14" s="144">
        <v>4</v>
      </c>
      <c r="G14" s="183">
        <v>3</v>
      </c>
      <c r="H14" s="127">
        <v>5</v>
      </c>
      <c r="I14" s="144">
        <v>5</v>
      </c>
      <c r="J14" s="591"/>
      <c r="K14" s="144"/>
      <c r="L14" s="144"/>
      <c r="M14" s="144"/>
      <c r="N14" s="144"/>
      <c r="O14" s="144"/>
      <c r="P14" s="144"/>
      <c r="Q14" s="145"/>
      <c r="R14" s="144"/>
      <c r="S14" s="245"/>
      <c r="T14" s="144"/>
      <c r="U14" s="144"/>
      <c r="V14" s="144"/>
      <c r="W14" s="245"/>
      <c r="X14" s="136"/>
      <c r="Y14" s="136"/>
      <c r="Z14" s="136"/>
      <c r="AA14" s="215"/>
      <c r="AB14" s="130"/>
      <c r="AC14" s="130"/>
      <c r="AD14" s="130"/>
      <c r="AE14" s="130"/>
      <c r="AF14" s="130"/>
      <c r="AG14" s="130"/>
      <c r="AH14" s="346"/>
      <c r="AI14" s="213"/>
      <c r="AJ14" s="211">
        <f t="shared" si="0"/>
        <v>22</v>
      </c>
      <c r="AK14" s="212">
        <f>SUM(U4:U29)</f>
        <v>11</v>
      </c>
      <c r="AL14" s="218" t="e">
        <f t="shared" si="2"/>
        <v>#DIV/0!</v>
      </c>
      <c r="AM14" s="133">
        <f t="shared" si="1"/>
        <v>11</v>
      </c>
      <c r="AN14" s="156"/>
      <c r="AO14" s="220" t="e">
        <f t="shared" si="3"/>
        <v>#DIV/0!</v>
      </c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</row>
    <row r="15" spans="1:187" s="112" customFormat="1" ht="22.8">
      <c r="A15" s="585">
        <v>1</v>
      </c>
      <c r="B15" s="318" t="s">
        <v>375</v>
      </c>
      <c r="C15" s="351" t="s">
        <v>0</v>
      </c>
      <c r="D15" s="344" t="s">
        <v>58</v>
      </c>
      <c r="E15" s="144"/>
      <c r="F15" s="144"/>
      <c r="G15" s="144"/>
      <c r="H15" s="145"/>
      <c r="I15" s="245"/>
      <c r="J15" s="144"/>
      <c r="K15" s="145"/>
      <c r="L15" s="144"/>
      <c r="M15" s="144"/>
      <c r="N15" s="144"/>
      <c r="O15" s="144"/>
      <c r="P15" s="144"/>
      <c r="Q15" s="144"/>
      <c r="R15" s="144"/>
      <c r="S15" s="245"/>
      <c r="T15" s="144"/>
      <c r="U15" s="144"/>
      <c r="V15" s="144"/>
      <c r="W15" s="245"/>
      <c r="X15" s="136"/>
      <c r="Y15" s="136"/>
      <c r="Z15" s="136"/>
      <c r="AA15" s="127"/>
      <c r="AB15" s="129"/>
      <c r="AC15" s="129"/>
      <c r="AD15" s="129"/>
      <c r="AE15" s="129"/>
      <c r="AF15" s="129"/>
      <c r="AG15" s="129"/>
      <c r="AH15" s="346"/>
      <c r="AI15" s="213"/>
      <c r="AJ15" s="211">
        <f t="shared" si="0"/>
        <v>0</v>
      </c>
      <c r="AK15" s="212">
        <f>SUM(V3:V29)</f>
        <v>18</v>
      </c>
      <c r="AL15" s="218" t="e">
        <f t="shared" si="2"/>
        <v>#DIV/0!</v>
      </c>
      <c r="AM15" s="133">
        <f t="shared" si="1"/>
        <v>-18</v>
      </c>
      <c r="AN15" s="156"/>
      <c r="AO15" s="220" t="e">
        <f t="shared" si="3"/>
        <v>#DIV/0!</v>
      </c>
    </row>
    <row r="16" spans="1:187" s="112" customFormat="1" ht="22.8">
      <c r="A16" s="585">
        <v>2</v>
      </c>
      <c r="B16" s="350" t="s">
        <v>353</v>
      </c>
      <c r="C16" s="351" t="s">
        <v>1</v>
      </c>
      <c r="D16" s="344" t="s">
        <v>58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245"/>
      <c r="T16" s="136"/>
      <c r="U16" s="136"/>
      <c r="V16" s="136"/>
      <c r="W16" s="144"/>
      <c r="X16" s="136"/>
      <c r="Y16" s="136"/>
      <c r="Z16" s="136"/>
      <c r="AA16" s="127"/>
      <c r="AB16" s="129"/>
      <c r="AC16" s="129"/>
      <c r="AD16" s="129"/>
      <c r="AE16" s="129"/>
      <c r="AF16" s="129"/>
      <c r="AG16" s="129"/>
      <c r="AH16" s="346"/>
      <c r="AI16" s="213"/>
      <c r="AJ16" s="211">
        <f t="shared" si="0"/>
        <v>0</v>
      </c>
      <c r="AK16" s="212">
        <f>SUM(W3:W29)</f>
        <v>0</v>
      </c>
      <c r="AL16" s="218" t="e">
        <f t="shared" si="2"/>
        <v>#DIV/0!</v>
      </c>
      <c r="AM16" s="133">
        <f t="shared" si="1"/>
        <v>0</v>
      </c>
      <c r="AN16" s="207"/>
      <c r="AO16" s="220" t="e">
        <f t="shared" si="3"/>
        <v>#DIV/0!</v>
      </c>
    </row>
    <row r="17" spans="1:187" s="160" customFormat="1" ht="23.4" thickBot="1">
      <c r="A17" s="584">
        <v>3</v>
      </c>
      <c r="B17" s="318" t="s">
        <v>66</v>
      </c>
      <c r="C17" s="351" t="s">
        <v>1</v>
      </c>
      <c r="D17" s="344" t="s">
        <v>62</v>
      </c>
      <c r="E17" s="144"/>
      <c r="F17" s="144"/>
      <c r="G17" s="144"/>
      <c r="H17" s="144"/>
      <c r="I17" s="144"/>
      <c r="J17" s="144"/>
      <c r="K17" s="144"/>
      <c r="L17" s="145"/>
      <c r="M17" s="144"/>
      <c r="N17" s="144"/>
      <c r="O17" s="144"/>
      <c r="P17" s="144"/>
      <c r="Q17" s="144"/>
      <c r="R17" s="144"/>
      <c r="S17" s="146"/>
      <c r="T17" s="136"/>
      <c r="U17" s="136"/>
      <c r="V17" s="136"/>
      <c r="W17" s="136"/>
      <c r="X17" s="144"/>
      <c r="Y17" s="136"/>
      <c r="Z17" s="136"/>
      <c r="AA17" s="127"/>
      <c r="AB17" s="129"/>
      <c r="AC17" s="129"/>
      <c r="AD17" s="129"/>
      <c r="AE17" s="129"/>
      <c r="AF17" s="129"/>
      <c r="AG17" s="129"/>
      <c r="AH17" s="346"/>
      <c r="AI17" s="213"/>
      <c r="AJ17" s="211">
        <f t="shared" si="0"/>
        <v>0</v>
      </c>
      <c r="AK17" s="212">
        <f>SUM(X3:X29)</f>
        <v>0</v>
      </c>
      <c r="AL17" s="218" t="e">
        <f t="shared" si="2"/>
        <v>#DIV/0!</v>
      </c>
      <c r="AM17" s="133"/>
      <c r="AN17" s="157"/>
      <c r="AO17" s="220" t="e">
        <f t="shared" si="3"/>
        <v>#DIV/0!</v>
      </c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</row>
    <row r="18" spans="1:187" s="160" customFormat="1" ht="23.4" thickBot="1">
      <c r="A18" s="585">
        <v>4</v>
      </c>
      <c r="B18" s="318" t="s">
        <v>71</v>
      </c>
      <c r="C18" s="351" t="s">
        <v>146</v>
      </c>
      <c r="D18" s="344" t="s">
        <v>58</v>
      </c>
      <c r="E18" s="144"/>
      <c r="F18" s="144"/>
      <c r="G18" s="144"/>
      <c r="H18" s="144"/>
      <c r="I18" s="180"/>
      <c r="J18" s="144"/>
      <c r="K18" s="144"/>
      <c r="L18" s="144"/>
      <c r="M18" s="144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27"/>
      <c r="AB18" s="129"/>
      <c r="AC18" s="129"/>
      <c r="AD18" s="129"/>
      <c r="AE18" s="129"/>
      <c r="AF18" s="129"/>
      <c r="AG18" s="129"/>
      <c r="AH18" s="158"/>
      <c r="AI18" s="213"/>
      <c r="AJ18" s="211">
        <f t="shared" si="0"/>
        <v>0</v>
      </c>
      <c r="AK18" s="212"/>
      <c r="AL18" s="214"/>
      <c r="AM18" s="133"/>
      <c r="AN18" s="157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</row>
    <row r="19" spans="1:187" s="112" customFormat="1" ht="23.25" customHeight="1">
      <c r="A19" s="585">
        <v>5</v>
      </c>
      <c r="B19" s="318" t="s">
        <v>366</v>
      </c>
      <c r="C19" s="303" t="s">
        <v>1</v>
      </c>
      <c r="D19" s="343" t="s">
        <v>62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44"/>
      <c r="AB19" s="136"/>
      <c r="AC19" s="136"/>
      <c r="AD19" s="136"/>
      <c r="AE19" s="136"/>
      <c r="AF19" s="136"/>
      <c r="AG19" s="129"/>
      <c r="AH19" s="158"/>
      <c r="AI19" s="213"/>
      <c r="AJ19" s="211">
        <f t="shared" si="0"/>
        <v>0</v>
      </c>
      <c r="AK19" s="212"/>
      <c r="AL19" s="214"/>
      <c r="AM19" s="133"/>
      <c r="AN19" s="157"/>
    </row>
    <row r="20" spans="1:187" s="112" customFormat="1" ht="23.25" customHeight="1">
      <c r="A20" s="585">
        <v>6</v>
      </c>
      <c r="B20" s="323" t="s">
        <v>82</v>
      </c>
      <c r="C20" s="303" t="s">
        <v>1</v>
      </c>
      <c r="D20" s="343" t="s">
        <v>218</v>
      </c>
      <c r="E20" s="144"/>
      <c r="F20" s="144"/>
      <c r="G20" s="144"/>
      <c r="H20" s="180"/>
      <c r="I20" s="144"/>
      <c r="J20" s="144"/>
      <c r="K20" s="144"/>
      <c r="L20" s="144"/>
      <c r="M20" s="144"/>
      <c r="N20" s="136"/>
      <c r="O20" s="136"/>
      <c r="P20" s="136"/>
      <c r="Q20" s="136"/>
      <c r="R20" s="136"/>
      <c r="S20" s="136"/>
      <c r="T20" s="129"/>
      <c r="U20" s="129"/>
      <c r="V20" s="129"/>
      <c r="W20" s="129"/>
      <c r="X20" s="129"/>
      <c r="Y20" s="129"/>
      <c r="Z20" s="129"/>
      <c r="AA20" s="144"/>
      <c r="AB20" s="136"/>
      <c r="AC20" s="136"/>
      <c r="AD20" s="136"/>
      <c r="AE20" s="136"/>
      <c r="AF20" s="136"/>
      <c r="AG20" s="129"/>
      <c r="AH20" s="158"/>
      <c r="AI20" s="213"/>
      <c r="AJ20" s="211">
        <f t="shared" si="0"/>
        <v>0</v>
      </c>
      <c r="AK20" s="214"/>
      <c r="AL20" s="214"/>
      <c r="AM20" s="133"/>
      <c r="AN20" s="157"/>
    </row>
    <row r="21" spans="1:187" s="139" customFormat="1" ht="23.25" customHeight="1" thickBot="1">
      <c r="A21" s="124"/>
      <c r="B21" s="249"/>
      <c r="C21" s="249"/>
      <c r="D21" s="301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29"/>
      <c r="U21" s="132"/>
      <c r="V21" s="132"/>
      <c r="W21" s="132"/>
      <c r="X21" s="128"/>
      <c r="Y21" s="128"/>
      <c r="Z21" s="128"/>
      <c r="AA21" s="144"/>
      <c r="AB21" s="136"/>
      <c r="AC21" s="136"/>
      <c r="AD21" s="136"/>
      <c r="AE21" s="136"/>
      <c r="AF21" s="136"/>
      <c r="AG21" s="129"/>
      <c r="AH21" s="158"/>
      <c r="AI21" s="159"/>
      <c r="AJ21" s="155">
        <f t="shared" si="0"/>
        <v>0</v>
      </c>
      <c r="AK21" s="163"/>
      <c r="AL21" s="163"/>
      <c r="AM21" s="133"/>
      <c r="AN21" s="157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</row>
    <row r="22" spans="1:187" s="112" customFormat="1" ht="23.25" customHeight="1">
      <c r="A22" s="124"/>
      <c r="B22" s="161"/>
      <c r="C22" s="161"/>
      <c r="D22" s="302"/>
      <c r="E22" s="130"/>
      <c r="F22" s="130"/>
      <c r="G22" s="130"/>
      <c r="H22" s="130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5"/>
      <c r="V22" s="135"/>
      <c r="W22" s="135"/>
      <c r="X22" s="127"/>
      <c r="Y22" s="127"/>
      <c r="Z22" s="127"/>
      <c r="AA22" s="144"/>
      <c r="AB22" s="136"/>
      <c r="AC22" s="136"/>
      <c r="AD22" s="136"/>
      <c r="AE22" s="136"/>
      <c r="AF22" s="136"/>
      <c r="AG22" s="129"/>
      <c r="AH22" s="158"/>
      <c r="AI22" s="159"/>
      <c r="AJ22" s="155">
        <f t="shared" si="0"/>
        <v>0</v>
      </c>
      <c r="AK22" s="163"/>
      <c r="AL22" s="163"/>
      <c r="AM22" s="133"/>
      <c r="AN22" s="157"/>
    </row>
    <row r="23" spans="1:187" s="112" customFormat="1" ht="23.25" customHeight="1">
      <c r="A23" s="124"/>
      <c r="B23" s="161"/>
      <c r="C23" s="161"/>
      <c r="D23" s="16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9"/>
      <c r="Y23" s="149"/>
      <c r="Z23" s="149"/>
      <c r="AA23" s="147"/>
      <c r="AB23" s="136"/>
      <c r="AC23" s="136"/>
      <c r="AD23" s="136"/>
      <c r="AE23" s="136"/>
      <c r="AF23" s="136"/>
      <c r="AG23" s="129"/>
      <c r="AH23" s="158"/>
      <c r="AI23" s="159"/>
      <c r="AJ23" s="155">
        <f t="shared" si="0"/>
        <v>0</v>
      </c>
      <c r="AK23" s="163"/>
      <c r="AL23" s="163"/>
      <c r="AM23" s="133"/>
      <c r="AN23" s="157"/>
    </row>
    <row r="24" spans="1:187" s="160" customFormat="1" ht="23.25" customHeight="1" thickBot="1">
      <c r="A24" s="148"/>
      <c r="B24" s="161"/>
      <c r="C24" s="161"/>
      <c r="D24" s="16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9"/>
      <c r="Y24" s="149"/>
      <c r="Z24" s="149"/>
      <c r="AA24" s="147"/>
      <c r="AB24" s="136"/>
      <c r="AC24" s="136"/>
      <c r="AD24" s="136"/>
      <c r="AE24" s="136"/>
      <c r="AF24" s="136"/>
      <c r="AG24" s="129"/>
      <c r="AH24" s="158"/>
      <c r="AI24" s="159"/>
      <c r="AJ24" s="155">
        <f t="shared" si="0"/>
        <v>0</v>
      </c>
      <c r="AK24" s="163"/>
      <c r="AL24" s="163"/>
      <c r="AM24" s="133"/>
      <c r="AN24" s="157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</row>
    <row r="25" spans="1:187" ht="23.25" customHeight="1">
      <c r="A25" s="150"/>
      <c r="B25" s="165"/>
      <c r="C25" s="165"/>
      <c r="D25" s="162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29"/>
      <c r="Y25" s="129"/>
      <c r="Z25" s="129"/>
      <c r="AA25" s="136"/>
      <c r="AB25" s="136"/>
      <c r="AC25" s="136"/>
      <c r="AD25" s="136"/>
      <c r="AE25" s="136"/>
      <c r="AF25" s="136"/>
      <c r="AG25" s="129"/>
      <c r="AH25" s="166"/>
      <c r="AI25" s="167"/>
      <c r="AJ25" s="168">
        <f t="shared" si="0"/>
        <v>0</v>
      </c>
      <c r="AK25" s="169"/>
      <c r="AL25" s="169"/>
      <c r="AM25" s="133"/>
      <c r="AN25" s="154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</row>
    <row r="26" spans="1:187" ht="23.25" customHeight="1">
      <c r="A26" s="164"/>
      <c r="B26" s="161"/>
      <c r="C26" s="161"/>
      <c r="D26" s="162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29"/>
      <c r="Y26" s="129"/>
      <c r="Z26" s="129"/>
      <c r="AA26" s="136"/>
      <c r="AB26" s="136"/>
      <c r="AC26" s="136"/>
      <c r="AD26" s="136"/>
      <c r="AE26" s="136"/>
      <c r="AF26" s="136"/>
      <c r="AG26" s="129"/>
      <c r="AH26" s="170"/>
      <c r="AI26" s="171"/>
      <c r="AJ26" s="155">
        <f t="shared" si="0"/>
        <v>0</v>
      </c>
      <c r="AK26" s="163"/>
      <c r="AL26" s="163"/>
      <c r="AM26" s="133"/>
      <c r="AN26" s="156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ht="23.25" customHeight="1">
      <c r="A27" s="164"/>
      <c r="B27" s="172"/>
      <c r="C27" s="172"/>
      <c r="D27" s="17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29"/>
      <c r="Y27" s="129"/>
      <c r="Z27" s="129"/>
      <c r="AA27" s="136"/>
      <c r="AB27" s="136"/>
      <c r="AC27" s="136"/>
      <c r="AD27" s="136"/>
      <c r="AE27" s="136"/>
      <c r="AF27" s="136"/>
      <c r="AG27" s="129"/>
      <c r="AH27" s="170"/>
      <c r="AI27" s="171"/>
      <c r="AJ27" s="155">
        <f t="shared" si="0"/>
        <v>0</v>
      </c>
      <c r="AK27" s="163"/>
      <c r="AL27" s="163"/>
      <c r="AM27" s="133"/>
      <c r="AN27" s="156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</row>
    <row r="28" spans="1:187" ht="23.25" customHeight="1">
      <c r="A28" s="164"/>
      <c r="B28" s="161"/>
      <c r="C28" s="161"/>
      <c r="D28" s="174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29"/>
      <c r="Y28" s="129"/>
      <c r="Z28" s="129"/>
      <c r="AA28" s="136"/>
      <c r="AB28" s="136"/>
      <c r="AC28" s="136"/>
      <c r="AD28" s="136"/>
      <c r="AE28" s="136"/>
      <c r="AF28" s="136"/>
      <c r="AG28" s="129"/>
      <c r="AH28" s="170"/>
      <c r="AI28" s="171"/>
      <c r="AJ28" s="155">
        <f t="shared" si="0"/>
        <v>0</v>
      </c>
      <c r="AK28" s="163"/>
      <c r="AL28" s="163"/>
      <c r="AM28" s="133"/>
      <c r="AN28" s="156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</row>
    <row r="29" spans="1:187" ht="23.25" customHeight="1">
      <c r="A29" s="164"/>
      <c r="B29" s="175"/>
      <c r="C29" s="175"/>
      <c r="D29" s="174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29"/>
      <c r="Y29" s="129"/>
      <c r="Z29" s="129"/>
      <c r="AA29" s="136"/>
      <c r="AB29" s="136"/>
      <c r="AC29" s="136"/>
      <c r="AD29" s="136"/>
      <c r="AE29" s="136"/>
      <c r="AF29" s="136"/>
      <c r="AG29" s="129"/>
      <c r="AH29" s="170"/>
      <c r="AI29" s="171"/>
      <c r="AJ29" s="155">
        <f t="shared" si="0"/>
        <v>0</v>
      </c>
      <c r="AK29" s="163"/>
      <c r="AL29" s="163"/>
      <c r="AM29" s="133"/>
      <c r="AN29" s="156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s="112" customFormat="1" ht="24.9" customHeight="1"/>
    <row r="31" spans="1:187" s="112" customFormat="1" ht="24.9" customHeight="1"/>
    <row r="32" spans="1:187" s="112" customFormat="1" ht="24.9" customHeight="1"/>
    <row r="33" spans="10:22" s="112" customFormat="1" ht="24.9" customHeight="1"/>
    <row r="34" spans="10:22" s="112" customFormat="1" ht="24.9" customHeight="1"/>
    <row r="35" spans="10:22" s="112" customFormat="1" ht="24.9" customHeight="1"/>
    <row r="36" spans="10:22" s="112" customFormat="1" ht="24.9" customHeight="1">
      <c r="J36" s="176"/>
      <c r="V36" s="177"/>
    </row>
    <row r="37" spans="10:22" s="112" customFormat="1" ht="24.9" customHeight="1"/>
    <row r="38" spans="10:22" s="112" customFormat="1" ht="24.9" customHeight="1"/>
    <row r="39" spans="10:22" s="112" customFormat="1" ht="24.9" customHeight="1"/>
    <row r="40" spans="10:22" s="112" customFormat="1" ht="24.9" customHeight="1"/>
    <row r="41" spans="10:22" s="112" customFormat="1" ht="24.9" customHeight="1"/>
    <row r="42" spans="10:22" s="112" customFormat="1" ht="24.9" customHeight="1"/>
    <row r="43" spans="10:22" s="112" customFormat="1" ht="24.9" customHeight="1"/>
    <row r="44" spans="10:22" s="112" customFormat="1" ht="24.9" customHeight="1"/>
    <row r="45" spans="10:22" s="112" customFormat="1" ht="24.9" customHeight="1"/>
    <row r="46" spans="10:22" s="112" customFormat="1" ht="24.9" customHeight="1"/>
    <row r="47" spans="10:22" s="112" customFormat="1" ht="24.9" customHeight="1"/>
    <row r="48" spans="10:22" s="112" customFormat="1" ht="24.9" customHeight="1"/>
    <row r="49" spans="8:8" s="112" customFormat="1" ht="24.9" customHeight="1"/>
    <row r="50" spans="8:8" s="112" customFormat="1" ht="24.9" customHeight="1"/>
    <row r="51" spans="8:8" s="112" customFormat="1" ht="24.9" customHeight="1"/>
    <row r="52" spans="8:8" s="112" customFormat="1" ht="24.9" customHeight="1"/>
    <row r="53" spans="8:8" s="112" customFormat="1" ht="24.9" customHeight="1">
      <c r="H53" s="178"/>
    </row>
    <row r="54" spans="8:8" s="112" customFormat="1" ht="24.9" customHeight="1"/>
    <row r="55" spans="8:8" s="112" customFormat="1" ht="24.9" customHeight="1"/>
    <row r="56" spans="8:8" s="112" customFormat="1" ht="24.9" customHeight="1"/>
    <row r="57" spans="8:8" s="112" customFormat="1" ht="24.9" customHeight="1"/>
    <row r="58" spans="8:8" s="112" customFormat="1" ht="24.9" customHeight="1"/>
    <row r="59" spans="8:8" s="112" customFormat="1" ht="24.9" customHeight="1"/>
    <row r="60" spans="8:8" s="112" customFormat="1" ht="24.9" customHeight="1"/>
    <row r="61" spans="8:8" s="112" customFormat="1" ht="24.9" customHeight="1"/>
    <row r="62" spans="8:8" s="112" customFormat="1" ht="24.9" customHeight="1"/>
    <row r="63" spans="8:8" s="112" customFormat="1" ht="24.9" customHeight="1"/>
    <row r="64" spans="8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</sheetData>
  <mergeCells count="1">
    <mergeCell ref="AN1:AN2"/>
  </mergeCells>
  <conditionalFormatting sqref="E21:T30 S12:T12 N18:T20 S9:V11 S16:T17 S13:S15 H5 E3:H3 W3:Z6 E5:F6 G6:H6 M7:P7">
    <cfRule type="cellIs" dxfId="77" priority="78" stopIfTrue="1" operator="equal">
      <formula>5</formula>
    </cfRule>
  </conditionalFormatting>
  <conditionalFormatting sqref="W7:Z7">
    <cfRule type="cellIs" dxfId="76" priority="77" stopIfTrue="1" operator="equal">
      <formula>5</formula>
    </cfRule>
  </conditionalFormatting>
  <conditionalFormatting sqref="N12:R17 M9:R11 M8:P8">
    <cfRule type="cellIs" dxfId="75" priority="76" stopIfTrue="1" operator="equal">
      <formula>5</formula>
    </cfRule>
  </conditionalFormatting>
  <conditionalFormatting sqref="E17:M20 E16 G16:M16 M12:M15">
    <cfRule type="cellIs" dxfId="74" priority="75" stopIfTrue="1" operator="equal">
      <formula>5</formula>
    </cfRule>
  </conditionalFormatting>
  <conditionalFormatting sqref="W12">
    <cfRule type="cellIs" dxfId="73" priority="74" stopIfTrue="1" operator="equal">
      <formula>5</formula>
    </cfRule>
  </conditionalFormatting>
  <conditionalFormatting sqref="W8">
    <cfRule type="cellIs" dxfId="72" priority="73" stopIfTrue="1" operator="equal">
      <formula>5</formula>
    </cfRule>
  </conditionalFormatting>
  <conditionalFormatting sqref="W10">
    <cfRule type="cellIs" dxfId="71" priority="72" stopIfTrue="1" operator="equal">
      <formula>5</formula>
    </cfRule>
  </conditionalFormatting>
  <conditionalFormatting sqref="W11">
    <cfRule type="cellIs" dxfId="70" priority="71" stopIfTrue="1" operator="equal">
      <formula>5</formula>
    </cfRule>
  </conditionalFormatting>
  <conditionalFormatting sqref="N12:P12">
    <cfRule type="cellIs" dxfId="69" priority="70" stopIfTrue="1" operator="equal">
      <formula>5</formula>
    </cfRule>
  </conditionalFormatting>
  <conditionalFormatting sqref="N9:R11 N7:P8">
    <cfRule type="cellIs" dxfId="68" priority="69" stopIfTrue="1" operator="equal">
      <formula>5</formula>
    </cfRule>
  </conditionalFormatting>
  <conditionalFormatting sqref="S12">
    <cfRule type="cellIs" dxfId="67" priority="68" stopIfTrue="1" operator="equal">
      <formula>5</formula>
    </cfRule>
  </conditionalFormatting>
  <conditionalFormatting sqref="S10">
    <cfRule type="cellIs" dxfId="65" priority="66" stopIfTrue="1" operator="equal">
      <formula>5</formula>
    </cfRule>
  </conditionalFormatting>
  <conditionalFormatting sqref="S11">
    <cfRule type="cellIs" dxfId="64" priority="65" stopIfTrue="1" operator="equal">
      <formula>5</formula>
    </cfRule>
  </conditionalFormatting>
  <conditionalFormatting sqref="V13:V15">
    <cfRule type="cellIs" dxfId="63" priority="64" stopIfTrue="1" operator="equal">
      <formula>5</formula>
    </cfRule>
  </conditionalFormatting>
  <conditionalFormatting sqref="T13:U15">
    <cfRule type="cellIs" dxfId="62" priority="63" stopIfTrue="1" operator="equal">
      <formula>5</formula>
    </cfRule>
  </conditionalFormatting>
  <conditionalFormatting sqref="T13:U14">
    <cfRule type="cellIs" dxfId="61" priority="62" stopIfTrue="1" operator="equal">
      <formula>5</formula>
    </cfRule>
  </conditionalFormatting>
  <conditionalFormatting sqref="V15">
    <cfRule type="cellIs" dxfId="60" priority="61" stopIfTrue="1" operator="equal">
      <formula>5</formula>
    </cfRule>
  </conditionalFormatting>
  <conditionalFormatting sqref="V13">
    <cfRule type="cellIs" dxfId="59" priority="60" stopIfTrue="1" operator="equal">
      <formula>5</formula>
    </cfRule>
  </conditionalFormatting>
  <conditionalFormatting sqref="V14">
    <cfRule type="cellIs" dxfId="58" priority="59" stopIfTrue="1" operator="equal">
      <formula>5</formula>
    </cfRule>
  </conditionalFormatting>
  <conditionalFormatting sqref="W16">
    <cfRule type="cellIs" dxfId="57" priority="58" stopIfTrue="1" operator="equal">
      <formula>5</formula>
    </cfRule>
  </conditionalFormatting>
  <conditionalFormatting sqref="W16">
    <cfRule type="cellIs" dxfId="56" priority="57" stopIfTrue="1" operator="equal">
      <formula>5</formula>
    </cfRule>
  </conditionalFormatting>
  <conditionalFormatting sqref="X17">
    <cfRule type="cellIs" dxfId="55" priority="56" stopIfTrue="1" operator="equal">
      <formula>5</formula>
    </cfRule>
  </conditionalFormatting>
  <conditionalFormatting sqref="X17">
    <cfRule type="cellIs" dxfId="54" priority="55" stopIfTrue="1" operator="equal">
      <formula>5</formula>
    </cfRule>
  </conditionalFormatting>
  <conditionalFormatting sqref="E4 G4:H4">
    <cfRule type="cellIs" dxfId="53" priority="54" stopIfTrue="1" operator="equal">
      <formula>5</formula>
    </cfRule>
  </conditionalFormatting>
  <conditionalFormatting sqref="F4">
    <cfRule type="cellIs" dxfId="52" priority="53" stopIfTrue="1" operator="equal">
      <formula>5</formula>
    </cfRule>
  </conditionalFormatting>
  <conditionalFormatting sqref="G5">
    <cfRule type="cellIs" dxfId="51" priority="52" stopIfTrue="1" operator="equal">
      <formula>5</formula>
    </cfRule>
  </conditionalFormatting>
  <conditionalFormatting sqref="F16">
    <cfRule type="cellIs" dxfId="50" priority="51" stopIfTrue="1" operator="equal">
      <formula>5</formula>
    </cfRule>
  </conditionalFormatting>
  <conditionalFormatting sqref="U12">
    <cfRule type="cellIs" dxfId="49" priority="50" stopIfTrue="1" operator="equal">
      <formula>5</formula>
    </cfRule>
  </conditionalFormatting>
  <conditionalFormatting sqref="U16">
    <cfRule type="cellIs" dxfId="48" priority="47" stopIfTrue="1" operator="equal">
      <formula>5</formula>
    </cfRule>
  </conditionalFormatting>
  <conditionalFormatting sqref="V12">
    <cfRule type="cellIs" dxfId="47" priority="49" stopIfTrue="1" operator="equal">
      <formula>5</formula>
    </cfRule>
  </conditionalFormatting>
  <conditionalFormatting sqref="V16">
    <cfRule type="cellIs" dxfId="46" priority="48" stopIfTrue="1" operator="equal">
      <formula>5</formula>
    </cfRule>
  </conditionalFormatting>
  <conditionalFormatting sqref="K11:L11 I15">
    <cfRule type="cellIs" dxfId="45" priority="46" stopIfTrue="1" operator="equal">
      <formula>5</formula>
    </cfRule>
  </conditionalFormatting>
  <conditionalFormatting sqref="E15:H15">
    <cfRule type="cellIs" dxfId="44" priority="45" stopIfTrue="1" operator="equal">
      <formula>5</formula>
    </cfRule>
  </conditionalFormatting>
  <conditionalFormatting sqref="L13:L15">
    <cfRule type="cellIs" dxfId="41" priority="42" stopIfTrue="1" operator="equal">
      <formula>5</formula>
    </cfRule>
  </conditionalFormatting>
  <conditionalFormatting sqref="J15:K15 K13:K14">
    <cfRule type="cellIs" dxfId="40" priority="41" stopIfTrue="1" operator="equal">
      <formula>5</formula>
    </cfRule>
  </conditionalFormatting>
  <conditionalFormatting sqref="K13:K14">
    <cfRule type="cellIs" dxfId="39" priority="40" stopIfTrue="1" operator="equal">
      <formula>5</formula>
    </cfRule>
  </conditionalFormatting>
  <conditionalFormatting sqref="L15">
    <cfRule type="cellIs" dxfId="38" priority="39" stopIfTrue="1" operator="equal">
      <formula>5</formula>
    </cfRule>
  </conditionalFormatting>
  <conditionalFormatting sqref="L13">
    <cfRule type="cellIs" dxfId="37" priority="38" stopIfTrue="1" operator="equal">
      <formula>5</formula>
    </cfRule>
  </conditionalFormatting>
  <conditionalFormatting sqref="L14">
    <cfRule type="cellIs" dxfId="36" priority="37" stopIfTrue="1" operator="equal">
      <formula>5</formula>
    </cfRule>
  </conditionalFormatting>
  <conditionalFormatting sqref="K12">
    <cfRule type="cellIs" dxfId="35" priority="36" stopIfTrue="1" operator="equal">
      <formula>5</formula>
    </cfRule>
  </conditionalFormatting>
  <conditionalFormatting sqref="L12">
    <cfRule type="cellIs" dxfId="34" priority="35" stopIfTrue="1" operator="equal">
      <formula>5</formula>
    </cfRule>
  </conditionalFormatting>
  <conditionalFormatting sqref="I7:L8 K9:L10">
    <cfRule type="cellIs" dxfId="27" priority="28" stopIfTrue="1" operator="equal">
      <formula>5</formula>
    </cfRule>
  </conditionalFormatting>
  <conditionalFormatting sqref="I7:L8 K9:L10">
    <cfRule type="cellIs" dxfId="26" priority="27" stopIfTrue="1" operator="equal">
      <formula>5</formula>
    </cfRule>
  </conditionalFormatting>
  <conditionalFormatting sqref="I3:L6">
    <cfRule type="cellIs" dxfId="25" priority="26" stopIfTrue="1" operator="equal">
      <formula>5</formula>
    </cfRule>
  </conditionalFormatting>
  <conditionalFormatting sqref="I3:L6">
    <cfRule type="cellIs" dxfId="24" priority="25" stopIfTrue="1" operator="equal">
      <formula>5</formula>
    </cfRule>
  </conditionalFormatting>
  <conditionalFormatting sqref="M3:P6">
    <cfRule type="cellIs" dxfId="23" priority="24" stopIfTrue="1" operator="equal">
      <formula>5</formula>
    </cfRule>
  </conditionalFormatting>
  <conditionalFormatting sqref="M3:P6">
    <cfRule type="cellIs" dxfId="22" priority="23" stopIfTrue="1" operator="equal">
      <formula>5</formula>
    </cfRule>
  </conditionalFormatting>
  <conditionalFormatting sqref="E7:H8">
    <cfRule type="cellIs" dxfId="21" priority="22" stopIfTrue="1" operator="equal">
      <formula>5</formula>
    </cfRule>
  </conditionalFormatting>
  <conditionalFormatting sqref="E7:H8">
    <cfRule type="cellIs" dxfId="20" priority="21" stopIfTrue="1" operator="equal">
      <formula>5</formula>
    </cfRule>
  </conditionalFormatting>
  <conditionalFormatting sqref="S7:V7">
    <cfRule type="cellIs" dxfId="17" priority="18" stopIfTrue="1" operator="equal">
      <formula>5</formula>
    </cfRule>
  </conditionalFormatting>
  <conditionalFormatting sqref="S8:V8">
    <cfRule type="cellIs" dxfId="16" priority="17" stopIfTrue="1" operator="equal">
      <formula>5</formula>
    </cfRule>
  </conditionalFormatting>
  <conditionalFormatting sqref="T7:V8">
    <cfRule type="cellIs" dxfId="15" priority="16" stopIfTrue="1" operator="equal">
      <formula>5</formula>
    </cfRule>
  </conditionalFormatting>
  <conditionalFormatting sqref="Q7:R8">
    <cfRule type="cellIs" dxfId="14" priority="15" stopIfTrue="1" operator="equal">
      <formula>5</formula>
    </cfRule>
  </conditionalFormatting>
  <conditionalFormatting sqref="Q7:R8">
    <cfRule type="cellIs" dxfId="13" priority="14" stopIfTrue="1" operator="equal">
      <formula>5</formula>
    </cfRule>
  </conditionalFormatting>
  <conditionalFormatting sqref="Q3:R6">
    <cfRule type="cellIs" dxfId="12" priority="13" stopIfTrue="1" operator="equal">
      <formula>5</formula>
    </cfRule>
  </conditionalFormatting>
  <conditionalFormatting sqref="Q3:R6">
    <cfRule type="cellIs" dxfId="11" priority="12" stopIfTrue="1" operator="equal">
      <formula>5</formula>
    </cfRule>
  </conditionalFormatting>
  <conditionalFormatting sqref="S3:V6">
    <cfRule type="cellIs" dxfId="10" priority="11" stopIfTrue="1" operator="equal">
      <formula>5</formula>
    </cfRule>
  </conditionalFormatting>
  <conditionalFormatting sqref="S3:V6">
    <cfRule type="cellIs" dxfId="9" priority="10" stopIfTrue="1" operator="equal">
      <formula>5</formula>
    </cfRule>
  </conditionalFormatting>
  <conditionalFormatting sqref="G13:J13">
    <cfRule type="cellIs" dxfId="8" priority="9" stopIfTrue="1" operator="equal">
      <formula>5</formula>
    </cfRule>
  </conditionalFormatting>
  <conditionalFormatting sqref="G14:J14">
    <cfRule type="cellIs" dxfId="7" priority="8" stopIfTrue="1" operator="equal">
      <formula>5</formula>
    </cfRule>
  </conditionalFormatting>
  <conditionalFormatting sqref="H13:J14">
    <cfRule type="cellIs" dxfId="6" priority="7" stopIfTrue="1" operator="equal">
      <formula>5</formula>
    </cfRule>
  </conditionalFormatting>
  <conditionalFormatting sqref="E13:F14">
    <cfRule type="cellIs" dxfId="5" priority="6" stopIfTrue="1" operator="equal">
      <formula>5</formula>
    </cfRule>
  </conditionalFormatting>
  <conditionalFormatting sqref="E13:F14">
    <cfRule type="cellIs" dxfId="4" priority="5" stopIfTrue="1" operator="equal">
      <formula>5</formula>
    </cfRule>
  </conditionalFormatting>
  <conditionalFormatting sqref="E9:F12">
    <cfRule type="cellIs" dxfId="3" priority="4" stopIfTrue="1" operator="equal">
      <formula>5</formula>
    </cfRule>
  </conditionalFormatting>
  <conditionalFormatting sqref="E9:F12">
    <cfRule type="cellIs" dxfId="2" priority="3" stopIfTrue="1" operator="equal">
      <formula>5</formula>
    </cfRule>
  </conditionalFormatting>
  <conditionalFormatting sqref="G9:J12">
    <cfRule type="cellIs" dxfId="1" priority="2" stopIfTrue="1" operator="equal">
      <formula>5</formula>
    </cfRule>
  </conditionalFormatting>
  <conditionalFormatting sqref="G9:J12">
    <cfRule type="cellIs" dxfId="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4BB4-CF1B-4B65-B243-2587CBEB920C}">
  <sheetPr>
    <tabColor theme="1" tint="0.499984740745262"/>
  </sheetPr>
  <dimension ref="A1:E45"/>
  <sheetViews>
    <sheetView workbookViewId="0">
      <selection activeCell="D33" sqref="D33"/>
    </sheetView>
  </sheetViews>
  <sheetFormatPr defaultRowHeight="15.6"/>
  <cols>
    <col min="1" max="1" width="13.59765625" customWidth="1"/>
    <col min="2" max="2" width="14" customWidth="1"/>
    <col min="3" max="3" width="13.3984375" customWidth="1"/>
    <col min="4" max="4" width="13.09765625" customWidth="1"/>
    <col min="5" max="5" width="28.59765625" customWidth="1"/>
  </cols>
  <sheetData>
    <row r="1" spans="1:5" ht="27.9" customHeight="1">
      <c r="A1" s="408" t="s">
        <v>252</v>
      </c>
      <c r="B1" s="408"/>
      <c r="C1" s="408"/>
      <c r="D1" s="408"/>
      <c r="E1" s="408"/>
    </row>
    <row r="2" spans="1:5" ht="11.1" customHeight="1">
      <c r="C2" s="294" t="s">
        <v>197</v>
      </c>
    </row>
    <row r="3" spans="1:5" ht="20.100000000000001" customHeight="1">
      <c r="A3" s="409" t="s">
        <v>250</v>
      </c>
      <c r="B3" s="409"/>
      <c r="C3" s="409"/>
      <c r="D3" s="409"/>
      <c r="E3" s="409"/>
    </row>
    <row r="4" spans="1:5" ht="9" customHeight="1"/>
    <row r="5" spans="1:5" ht="24.9" customHeight="1">
      <c r="A5" s="410" t="s">
        <v>251</v>
      </c>
      <c r="B5" s="410"/>
      <c r="C5" s="410"/>
      <c r="D5" s="410"/>
      <c r="E5" s="410"/>
    </row>
    <row r="6" spans="1:5" ht="20.100000000000001" customHeight="1">
      <c r="A6" s="30" t="s">
        <v>3</v>
      </c>
      <c r="B6" s="45" t="s">
        <v>101</v>
      </c>
      <c r="C6" s="28"/>
      <c r="D6" s="34" t="s">
        <v>54</v>
      </c>
      <c r="E6" s="44" t="s">
        <v>91</v>
      </c>
    </row>
    <row r="7" spans="1:5">
      <c r="A7" s="27"/>
      <c r="B7" s="45" t="s">
        <v>99</v>
      </c>
      <c r="C7" s="28"/>
      <c r="D7" s="28"/>
      <c r="E7" s="44" t="s">
        <v>98</v>
      </c>
    </row>
    <row r="8" spans="1:5">
      <c r="A8" s="27"/>
      <c r="B8" s="45" t="s">
        <v>100</v>
      </c>
      <c r="C8" s="5"/>
      <c r="D8" s="28"/>
      <c r="E8" s="39"/>
    </row>
    <row r="9" spans="1:5">
      <c r="A9" s="27"/>
      <c r="B9" s="28"/>
      <c r="C9" s="291" t="s">
        <v>183</v>
      </c>
      <c r="D9" s="28"/>
      <c r="E9" s="29"/>
    </row>
    <row r="10" spans="1:5">
      <c r="A10" s="30" t="s">
        <v>4</v>
      </c>
      <c r="B10" s="28" t="s">
        <v>5</v>
      </c>
      <c r="C10" s="291" t="s">
        <v>184</v>
      </c>
      <c r="D10" s="28"/>
      <c r="E10" s="43" t="s">
        <v>83</v>
      </c>
    </row>
    <row r="11" spans="1:5">
      <c r="A11" s="27"/>
      <c r="B11" s="28" t="s">
        <v>1</v>
      </c>
      <c r="C11" s="28" t="s">
        <v>6</v>
      </c>
      <c r="D11" s="28"/>
      <c r="E11" s="29"/>
    </row>
    <row r="12" spans="1:5">
      <c r="A12" s="27"/>
      <c r="B12" s="28"/>
      <c r="C12" s="28"/>
      <c r="D12" s="28"/>
      <c r="E12" s="29"/>
    </row>
    <row r="13" spans="1:5">
      <c r="A13" s="30" t="s">
        <v>8</v>
      </c>
      <c r="B13" s="28" t="s">
        <v>7</v>
      </c>
      <c r="C13" s="31" t="s">
        <v>9</v>
      </c>
      <c r="D13" s="40" t="s">
        <v>81</v>
      </c>
      <c r="E13" s="29"/>
    </row>
    <row r="14" spans="1:5">
      <c r="A14" s="30" t="s">
        <v>14</v>
      </c>
      <c r="B14" s="28" t="s">
        <v>7</v>
      </c>
      <c r="C14" s="28" t="s">
        <v>15</v>
      </c>
      <c r="D14" s="28"/>
      <c r="E14" s="29"/>
    </row>
    <row r="15" spans="1:5" ht="11.1" customHeight="1">
      <c r="A15" s="27"/>
      <c r="B15" s="28"/>
      <c r="C15" s="28"/>
      <c r="D15" s="28"/>
      <c r="E15" s="29"/>
    </row>
    <row r="16" spans="1:5">
      <c r="A16" s="30" t="s">
        <v>12</v>
      </c>
      <c r="B16" s="28" t="s">
        <v>10</v>
      </c>
      <c r="C16" s="292" t="s">
        <v>187</v>
      </c>
      <c r="D16" s="28"/>
      <c r="E16" s="38" t="s">
        <v>185</v>
      </c>
    </row>
    <row r="17" spans="1:5">
      <c r="A17" s="27"/>
      <c r="B17" s="5" t="s">
        <v>11</v>
      </c>
      <c r="C17" s="28"/>
      <c r="D17" s="28"/>
      <c r="E17" s="29"/>
    </row>
    <row r="18" spans="1:5" ht="11.1" customHeight="1">
      <c r="A18" s="27"/>
      <c r="B18" s="28"/>
      <c r="C18" s="28"/>
      <c r="D18" s="28"/>
      <c r="E18" s="29"/>
    </row>
    <row r="19" spans="1:5" ht="20.100000000000001" customHeight="1">
      <c r="A19" s="12" t="s">
        <v>13</v>
      </c>
      <c r="B19" s="41" t="s">
        <v>166</v>
      </c>
      <c r="C19" s="9"/>
      <c r="D19" s="9"/>
      <c r="E19" s="33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16</v>
      </c>
      <c r="B21" s="8" t="s">
        <v>21</v>
      </c>
      <c r="C21" s="8" t="s">
        <v>24</v>
      </c>
      <c r="D21" s="8" t="s">
        <v>20</v>
      </c>
      <c r="E21" s="17" t="s">
        <v>28</v>
      </c>
    </row>
    <row r="22" spans="1:5" s="1" customFormat="1" ht="18" customHeight="1">
      <c r="A22" s="411" t="s">
        <v>78</v>
      </c>
      <c r="B22" s="19" t="s">
        <v>18</v>
      </c>
      <c r="C22" s="293" t="s">
        <v>195</v>
      </c>
      <c r="D22" s="19" t="s">
        <v>194</v>
      </c>
      <c r="E22" s="20" t="s">
        <v>49</v>
      </c>
    </row>
    <row r="23" spans="1:5" s="1" customFormat="1" ht="18" customHeight="1">
      <c r="A23" s="411"/>
      <c r="B23" s="35" t="s">
        <v>19</v>
      </c>
      <c r="C23" s="36" t="s">
        <v>178</v>
      </c>
      <c r="D23" s="35" t="s">
        <v>188</v>
      </c>
      <c r="E23" s="22"/>
    </row>
    <row r="24" spans="1:5" s="1" customFormat="1" ht="18" customHeight="1">
      <c r="A24" s="18"/>
      <c r="B24" s="19" t="s">
        <v>17</v>
      </c>
      <c r="C24" s="21" t="s">
        <v>165</v>
      </c>
      <c r="D24" s="19" t="s">
        <v>92</v>
      </c>
      <c r="E24" s="22"/>
    </row>
    <row r="25" spans="1:5" s="1" customFormat="1" ht="18" customHeight="1">
      <c r="A25" s="18"/>
      <c r="B25" s="19" t="s">
        <v>191</v>
      </c>
      <c r="C25" s="21" t="s">
        <v>190</v>
      </c>
      <c r="D25" s="19" t="s">
        <v>189</v>
      </c>
      <c r="E25" s="22"/>
    </row>
    <row r="26" spans="1:5" s="1" customFormat="1" ht="18" customHeight="1">
      <c r="A26" s="18"/>
      <c r="B26" s="35" t="s">
        <v>22</v>
      </c>
      <c r="C26" s="36" t="s">
        <v>192</v>
      </c>
      <c r="D26" s="35" t="s">
        <v>181</v>
      </c>
      <c r="E26" s="22"/>
    </row>
    <row r="27" spans="1:5" s="1" customFormat="1" ht="18" customHeight="1">
      <c r="A27" s="411" t="s">
        <v>78</v>
      </c>
      <c r="B27" s="19" t="s">
        <v>23</v>
      </c>
      <c r="C27" s="21" t="s">
        <v>193</v>
      </c>
      <c r="D27" s="19" t="s">
        <v>182</v>
      </c>
      <c r="E27" s="22"/>
    </row>
    <row r="28" spans="1:5" s="1" customFormat="1" ht="18" customHeight="1">
      <c r="A28" s="411"/>
      <c r="B28" s="19" t="s">
        <v>2</v>
      </c>
      <c r="C28" s="21" t="s">
        <v>25</v>
      </c>
      <c r="D28" s="37">
        <v>-1981</v>
      </c>
      <c r="E28" s="20" t="s">
        <v>29</v>
      </c>
    </row>
    <row r="29" spans="1:5" ht="27.9" customHeight="1">
      <c r="A29" s="10"/>
      <c r="B29" s="406" t="s">
        <v>196</v>
      </c>
      <c r="C29" s="406"/>
      <c r="D29" s="406"/>
      <c r="E29" s="407"/>
    </row>
    <row r="30" spans="1:5">
      <c r="A30" s="11" t="s">
        <v>39</v>
      </c>
      <c r="E30" s="6"/>
    </row>
    <row r="31" spans="1:5">
      <c r="A31" s="11" t="s">
        <v>30</v>
      </c>
      <c r="B31" s="2" t="s">
        <v>31</v>
      </c>
      <c r="C31" s="21" t="s">
        <v>79</v>
      </c>
      <c r="E31" s="6"/>
    </row>
    <row r="32" spans="1:5">
      <c r="A32" s="10"/>
      <c r="B32" s="7" t="s">
        <v>33</v>
      </c>
      <c r="C32" s="21" t="s">
        <v>80</v>
      </c>
      <c r="D32" s="7"/>
      <c r="E32" s="24"/>
    </row>
    <row r="33" spans="1:5">
      <c r="A33" s="10"/>
      <c r="B33" s="7"/>
      <c r="C33" s="7"/>
      <c r="D33" s="7"/>
      <c r="E33" s="24"/>
    </row>
    <row r="34" spans="1:5">
      <c r="A34" s="10"/>
      <c r="B34" s="7" t="s">
        <v>77</v>
      </c>
      <c r="C34" s="7" t="s">
        <v>34</v>
      </c>
      <c r="D34" s="7" t="s">
        <v>74</v>
      </c>
      <c r="E34" s="24"/>
    </row>
    <row r="35" spans="1:5">
      <c r="A35" s="10"/>
      <c r="B35" s="7"/>
      <c r="C35" s="7" t="s">
        <v>35</v>
      </c>
      <c r="D35" s="7" t="s">
        <v>76</v>
      </c>
      <c r="E35" s="24"/>
    </row>
    <row r="36" spans="1:5">
      <c r="A36" s="10"/>
      <c r="B36" s="7"/>
      <c r="C36" s="7" t="s">
        <v>36</v>
      </c>
      <c r="D36" s="7" t="s">
        <v>37</v>
      </c>
      <c r="E36" s="24"/>
    </row>
    <row r="37" spans="1:5">
      <c r="A37" s="10"/>
      <c r="B37" s="7"/>
      <c r="C37" s="7" t="s">
        <v>38</v>
      </c>
      <c r="D37" s="7" t="s">
        <v>40</v>
      </c>
      <c r="E37" s="24"/>
    </row>
    <row r="38" spans="1:5">
      <c r="A38" s="10"/>
      <c r="B38" s="7"/>
      <c r="C38" s="7"/>
      <c r="D38" s="7"/>
      <c r="E38" s="24"/>
    </row>
    <row r="39" spans="1:5">
      <c r="A39" s="11" t="s">
        <v>41</v>
      </c>
      <c r="B39" s="7" t="s">
        <v>88</v>
      </c>
      <c r="C39" s="7"/>
      <c r="D39" s="7"/>
      <c r="E39" s="24"/>
    </row>
    <row r="40" spans="1:5">
      <c r="A40" s="10"/>
      <c r="B40" s="7" t="s">
        <v>42</v>
      </c>
      <c r="C40" s="7"/>
      <c r="D40" s="7"/>
      <c r="E40" s="24"/>
    </row>
    <row r="41" spans="1:5">
      <c r="A41" s="10"/>
      <c r="B41" s="7" t="s">
        <v>43</v>
      </c>
      <c r="C41" s="7"/>
      <c r="D41" s="7"/>
      <c r="E41" s="24"/>
    </row>
    <row r="42" spans="1:5">
      <c r="A42" s="10"/>
      <c r="B42" s="7" t="s">
        <v>44</v>
      </c>
      <c r="C42" s="7" t="s">
        <v>45</v>
      </c>
      <c r="D42" s="7" t="s">
        <v>75</v>
      </c>
      <c r="E42" s="24"/>
    </row>
    <row r="43" spans="1:5">
      <c r="A43" s="10"/>
      <c r="B43" s="7"/>
      <c r="C43" s="7" t="s">
        <v>47</v>
      </c>
      <c r="D43" s="7" t="s">
        <v>48</v>
      </c>
      <c r="E43" s="24"/>
    </row>
    <row r="44" spans="1:5">
      <c r="A44" s="25"/>
      <c r="B44" s="26" t="s">
        <v>51</v>
      </c>
      <c r="C44" s="8"/>
      <c r="D44" s="8"/>
      <c r="E44" s="17"/>
    </row>
    <row r="45" spans="1:5">
      <c r="B45" s="7"/>
      <c r="C45" s="7"/>
      <c r="D45" s="7"/>
      <c r="E45" s="7"/>
    </row>
  </sheetData>
  <mergeCells count="6">
    <mergeCell ref="B29:E29"/>
    <mergeCell ref="A1:E1"/>
    <mergeCell ref="A3:E3"/>
    <mergeCell ref="A5:E5"/>
    <mergeCell ref="A22:A23"/>
    <mergeCell ref="A27:A28"/>
  </mergeCells>
  <hyperlinks>
    <hyperlink ref="C16" r:id="rId1" xr:uid="{845DE85D-14EE-484F-9B05-AB54278D4AA7}"/>
  </hyperlinks>
  <pageMargins left="0.59055118110236227" right="0.59055118110236227" top="0.59055118110236227" bottom="0.39370078740157483" header="0.31496062992125984" footer="0.31496062992125984"/>
  <pageSetup paperSize="9" orientation="portrait" horizontalDpi="0" verticalDpi="0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AC40-F707-4B31-AC55-10C2EEF6DB65}">
  <sheetPr>
    <tabColor theme="0" tint="-0.34998626667073579"/>
  </sheetPr>
  <dimension ref="A1:E47"/>
  <sheetViews>
    <sheetView topLeftCell="A10" workbookViewId="0">
      <selection activeCell="D22" sqref="D22:D29"/>
    </sheetView>
  </sheetViews>
  <sheetFormatPr defaultRowHeight="15.6"/>
  <cols>
    <col min="1" max="1" width="13.59765625" customWidth="1"/>
    <col min="2" max="2" width="14" customWidth="1"/>
    <col min="3" max="3" width="13.3984375" customWidth="1"/>
    <col min="4" max="4" width="13.09765625" customWidth="1"/>
    <col min="5" max="5" width="28.59765625" customWidth="1"/>
  </cols>
  <sheetData>
    <row r="1" spans="1:5" ht="27.9" customHeight="1">
      <c r="A1" s="408" t="s">
        <v>253</v>
      </c>
      <c r="B1" s="408"/>
      <c r="C1" s="408"/>
      <c r="D1" s="408"/>
      <c r="E1" s="408"/>
    </row>
    <row r="2" spans="1:5" ht="11.1" customHeight="1">
      <c r="C2" s="294" t="s">
        <v>197</v>
      </c>
    </row>
    <row r="3" spans="1:5" ht="18">
      <c r="A3" s="409" t="s">
        <v>278</v>
      </c>
      <c r="B3" s="409"/>
      <c r="C3" s="409"/>
      <c r="D3" s="409"/>
      <c r="E3" s="409"/>
    </row>
    <row r="4" spans="1:5" ht="9" customHeight="1"/>
    <row r="5" spans="1:5" ht="24.9" customHeight="1">
      <c r="A5" s="410" t="s">
        <v>289</v>
      </c>
      <c r="B5" s="410"/>
      <c r="C5" s="410"/>
      <c r="D5" s="410"/>
      <c r="E5" s="410"/>
    </row>
    <row r="6" spans="1:5" ht="20.100000000000001" customHeight="1">
      <c r="A6" s="30" t="s">
        <v>3</v>
      </c>
      <c r="B6" s="364" t="s">
        <v>255</v>
      </c>
      <c r="C6" s="28"/>
      <c r="D6" s="34" t="s">
        <v>54</v>
      </c>
      <c r="E6" s="368" t="s">
        <v>53</v>
      </c>
    </row>
    <row r="7" spans="1:5">
      <c r="A7" s="27"/>
      <c r="B7" s="2" t="s">
        <v>256</v>
      </c>
      <c r="C7" s="28"/>
      <c r="D7" s="28"/>
      <c r="E7" s="368" t="s">
        <v>259</v>
      </c>
    </row>
    <row r="8" spans="1:5">
      <c r="A8" s="27"/>
      <c r="B8" s="2" t="s">
        <v>257</v>
      </c>
      <c r="C8" s="28"/>
      <c r="D8" s="28"/>
      <c r="E8" s="29"/>
    </row>
    <row r="9" spans="1:5">
      <c r="A9" s="27"/>
      <c r="B9" s="28"/>
      <c r="C9" s="291" t="s">
        <v>183</v>
      </c>
      <c r="D9" s="28"/>
      <c r="E9" s="29"/>
    </row>
    <row r="10" spans="1:5">
      <c r="A10" s="30" t="s">
        <v>4</v>
      </c>
      <c r="B10" s="28" t="s">
        <v>5</v>
      </c>
      <c r="C10" s="291" t="s">
        <v>184</v>
      </c>
      <c r="D10" s="28"/>
      <c r="E10" s="43" t="s">
        <v>83</v>
      </c>
    </row>
    <row r="11" spans="1:5">
      <c r="A11" s="27"/>
      <c r="B11" s="28" t="s">
        <v>1</v>
      </c>
      <c r="C11" s="28" t="s">
        <v>6</v>
      </c>
      <c r="D11" s="28"/>
      <c r="E11" s="29"/>
    </row>
    <row r="12" spans="1:5" ht="10.95" customHeight="1">
      <c r="A12" s="27"/>
      <c r="B12" s="28"/>
      <c r="C12" s="28"/>
      <c r="D12" s="28"/>
      <c r="E12" s="29"/>
    </row>
    <row r="13" spans="1:5">
      <c r="A13" s="30" t="s">
        <v>8</v>
      </c>
      <c r="B13" s="28" t="s">
        <v>7</v>
      </c>
      <c r="C13" s="31" t="s">
        <v>9</v>
      </c>
      <c r="D13" s="40" t="s">
        <v>81</v>
      </c>
      <c r="E13" s="29"/>
    </row>
    <row r="14" spans="1:5">
      <c r="A14" s="30" t="s">
        <v>14</v>
      </c>
      <c r="B14" s="28" t="s">
        <v>7</v>
      </c>
      <c r="C14" s="28" t="s">
        <v>15</v>
      </c>
      <c r="D14" s="28"/>
      <c r="E14" s="29"/>
    </row>
    <row r="15" spans="1:5" ht="11.1" customHeight="1">
      <c r="A15" s="27"/>
      <c r="B15" s="28"/>
      <c r="C15" s="28"/>
      <c r="D15" s="28"/>
      <c r="E15" s="29"/>
    </row>
    <row r="16" spans="1:5">
      <c r="A16" s="30" t="s">
        <v>12</v>
      </c>
      <c r="B16" s="28" t="s">
        <v>10</v>
      </c>
      <c r="C16" s="369" t="s">
        <v>261</v>
      </c>
      <c r="D16" s="28"/>
      <c r="E16" s="32" t="s">
        <v>260</v>
      </c>
    </row>
    <row r="17" spans="1:5">
      <c r="A17" s="27"/>
      <c r="B17" s="5" t="s">
        <v>11</v>
      </c>
      <c r="C17" s="28"/>
      <c r="D17" s="28"/>
      <c r="E17" s="29"/>
    </row>
    <row r="18" spans="1:5" ht="10.95" customHeight="1">
      <c r="A18" s="27"/>
      <c r="B18" s="28"/>
      <c r="C18" s="28"/>
      <c r="D18" s="28"/>
      <c r="E18" s="29"/>
    </row>
    <row r="19" spans="1:5" ht="20.100000000000001" customHeight="1">
      <c r="A19" s="12" t="s">
        <v>13</v>
      </c>
      <c r="B19" s="41" t="s">
        <v>277</v>
      </c>
      <c r="C19" s="9"/>
      <c r="D19" s="9"/>
      <c r="E19" s="33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16</v>
      </c>
      <c r="B21" s="8" t="s">
        <v>21</v>
      </c>
      <c r="C21" s="8" t="s">
        <v>24</v>
      </c>
      <c r="D21" s="8" t="s">
        <v>20</v>
      </c>
      <c r="E21" s="17" t="s">
        <v>28</v>
      </c>
    </row>
    <row r="22" spans="1:5" s="1" customFormat="1" ht="16.05" customHeight="1">
      <c r="A22" s="413" t="s">
        <v>52</v>
      </c>
      <c r="B22" s="19" t="s">
        <v>262</v>
      </c>
      <c r="C22" s="290">
        <v>-9</v>
      </c>
      <c r="D22" s="290" t="s">
        <v>263</v>
      </c>
      <c r="E22" s="20" t="s">
        <v>49</v>
      </c>
    </row>
    <row r="23" spans="1:5" s="1" customFormat="1" ht="16.05" customHeight="1">
      <c r="A23" s="413"/>
      <c r="B23" s="35" t="s">
        <v>264</v>
      </c>
      <c r="C23" s="36" t="s">
        <v>265</v>
      </c>
      <c r="D23" s="35" t="s">
        <v>266</v>
      </c>
      <c r="E23" s="20" t="s">
        <v>49</v>
      </c>
    </row>
    <row r="24" spans="1:5" s="1" customFormat="1" ht="16.05" customHeight="1">
      <c r="A24" s="366"/>
      <c r="B24" s="370" t="s">
        <v>268</v>
      </c>
      <c r="C24" s="371" t="s">
        <v>269</v>
      </c>
      <c r="D24" s="370" t="s">
        <v>188</v>
      </c>
    </row>
    <row r="25" spans="1:5" s="1" customFormat="1" ht="16.05" customHeight="1">
      <c r="A25" s="18"/>
      <c r="B25" s="19" t="s">
        <v>270</v>
      </c>
      <c r="C25" s="21" t="s">
        <v>271</v>
      </c>
      <c r="D25" s="290" t="s">
        <v>92</v>
      </c>
      <c r="E25" s="22"/>
    </row>
    <row r="26" spans="1:5" s="1" customFormat="1" ht="16.05" customHeight="1">
      <c r="A26" s="18"/>
      <c r="B26" s="19" t="s">
        <v>272</v>
      </c>
      <c r="C26" s="21" t="s">
        <v>273</v>
      </c>
      <c r="D26" s="290" t="s">
        <v>274</v>
      </c>
      <c r="E26" s="22"/>
    </row>
    <row r="27" spans="1:5" s="1" customFormat="1" ht="16.05" customHeight="1">
      <c r="A27" s="18"/>
      <c r="B27" s="35" t="s">
        <v>22</v>
      </c>
      <c r="C27" s="36" t="s">
        <v>26</v>
      </c>
      <c r="D27" s="35" t="s">
        <v>275</v>
      </c>
    </row>
    <row r="28" spans="1:5" s="1" customFormat="1" ht="16.05" customHeight="1">
      <c r="A28" s="413" t="s">
        <v>52</v>
      </c>
      <c r="B28" s="19" t="s">
        <v>23</v>
      </c>
      <c r="C28" s="21" t="s">
        <v>27</v>
      </c>
      <c r="D28" s="290" t="s">
        <v>276</v>
      </c>
      <c r="E28" s="22"/>
    </row>
    <row r="29" spans="1:5" s="1" customFormat="1" ht="16.05" customHeight="1">
      <c r="A29" s="413"/>
      <c r="B29" s="19" t="s">
        <v>2</v>
      </c>
      <c r="C29" s="21" t="s">
        <v>25</v>
      </c>
      <c r="D29" s="37">
        <v>-1981</v>
      </c>
      <c r="E29" s="20"/>
    </row>
    <row r="30" spans="1:5" ht="16.05" customHeight="1">
      <c r="A30" s="10"/>
      <c r="B30" s="23" t="s">
        <v>50</v>
      </c>
      <c r="E30" s="6"/>
    </row>
    <row r="31" spans="1:5">
      <c r="A31" s="11" t="s">
        <v>39</v>
      </c>
      <c r="E31" s="6"/>
    </row>
    <row r="32" spans="1:5">
      <c r="A32" s="11" t="s">
        <v>30</v>
      </c>
      <c r="B32" s="412" t="s">
        <v>267</v>
      </c>
      <c r="C32" s="372" t="s">
        <v>280</v>
      </c>
      <c r="D32" s="1"/>
      <c r="E32" s="6"/>
    </row>
    <row r="33" spans="1:5">
      <c r="A33" s="10"/>
      <c r="B33" s="412"/>
      <c r="C33" s="372" t="s">
        <v>32</v>
      </c>
      <c r="D33" s="365"/>
      <c r="E33" s="24"/>
    </row>
    <row r="34" spans="1:5">
      <c r="A34" s="10"/>
      <c r="B34" s="374" t="s">
        <v>268</v>
      </c>
      <c r="C34" s="372" t="s">
        <v>280</v>
      </c>
      <c r="D34" s="365"/>
      <c r="E34" s="24"/>
    </row>
    <row r="35" spans="1:5">
      <c r="A35" s="10"/>
      <c r="B35" s="374"/>
      <c r="C35" s="372" t="s">
        <v>279</v>
      </c>
      <c r="D35" s="365"/>
      <c r="E35" s="24"/>
    </row>
    <row r="36" spans="1:5">
      <c r="A36" s="10"/>
      <c r="B36" s="374" t="s">
        <v>33</v>
      </c>
      <c r="C36" s="374" t="s">
        <v>34</v>
      </c>
      <c r="D36" s="374" t="s">
        <v>282</v>
      </c>
      <c r="E36" s="24"/>
    </row>
    <row r="37" spans="1:5">
      <c r="A37" s="10"/>
      <c r="B37" s="365"/>
      <c r="C37" s="374" t="s">
        <v>35</v>
      </c>
      <c r="D37" s="374" t="s">
        <v>283</v>
      </c>
      <c r="E37" s="24"/>
    </row>
    <row r="38" spans="1:5">
      <c r="A38" s="10"/>
      <c r="B38" s="365"/>
      <c r="C38" s="374" t="s">
        <v>36</v>
      </c>
      <c r="D38" s="374" t="s">
        <v>284</v>
      </c>
      <c r="E38" s="24"/>
    </row>
    <row r="39" spans="1:5">
      <c r="A39" s="10"/>
      <c r="B39" s="375" t="s">
        <v>281</v>
      </c>
      <c r="C39" s="375" t="s">
        <v>38</v>
      </c>
      <c r="D39" s="375" t="s">
        <v>40</v>
      </c>
      <c r="E39" s="24"/>
    </row>
    <row r="40" spans="1:5" ht="13.05" customHeight="1">
      <c r="A40" s="10"/>
      <c r="B40" s="7"/>
      <c r="C40" s="373"/>
      <c r="D40" s="7"/>
      <c r="E40" s="24"/>
    </row>
    <row r="41" spans="1:5">
      <c r="A41" s="11" t="s">
        <v>41</v>
      </c>
      <c r="B41" s="7" t="s">
        <v>88</v>
      </c>
      <c r="C41" s="7"/>
      <c r="D41" s="7"/>
      <c r="E41" s="24"/>
    </row>
    <row r="42" spans="1:5">
      <c r="A42" s="10"/>
      <c r="B42" s="7" t="s">
        <v>42</v>
      </c>
      <c r="C42" s="7"/>
      <c r="D42" s="7"/>
      <c r="E42" s="24"/>
    </row>
    <row r="43" spans="1:5">
      <c r="A43" s="10"/>
      <c r="B43" s="7" t="s">
        <v>43</v>
      </c>
      <c r="C43" s="7"/>
      <c r="D43" s="7"/>
      <c r="E43" s="24"/>
    </row>
    <row r="44" spans="1:5">
      <c r="A44" s="10"/>
      <c r="B44" s="7" t="s">
        <v>44</v>
      </c>
      <c r="C44" s="7" t="s">
        <v>45</v>
      </c>
      <c r="D44" s="7" t="s">
        <v>46</v>
      </c>
      <c r="E44" s="24"/>
    </row>
    <row r="45" spans="1:5">
      <c r="A45" s="10"/>
      <c r="B45" s="7"/>
      <c r="C45" s="7" t="s">
        <v>47</v>
      </c>
      <c r="D45" s="7" t="s">
        <v>48</v>
      </c>
      <c r="E45" s="24"/>
    </row>
    <row r="46" spans="1:5" ht="22.05" customHeight="1">
      <c r="A46" s="25"/>
      <c r="B46" s="26" t="s">
        <v>51</v>
      </c>
      <c r="C46" s="8"/>
      <c r="D46" s="8"/>
      <c r="E46" s="17"/>
    </row>
    <row r="47" spans="1:5">
      <c r="B47" s="7"/>
      <c r="C47" s="7"/>
      <c r="D47" s="7"/>
      <c r="E47" s="7"/>
    </row>
  </sheetData>
  <mergeCells count="6">
    <mergeCell ref="A1:E1"/>
    <mergeCell ref="A3:E3"/>
    <mergeCell ref="A5:E5"/>
    <mergeCell ref="B32:B33"/>
    <mergeCell ref="A28:A29"/>
    <mergeCell ref="A22:A23"/>
  </mergeCells>
  <hyperlinks>
    <hyperlink ref="C16" r:id="rId1" xr:uid="{9C87F821-8AC7-4262-B410-EC3886B7A040}"/>
  </hyperlinks>
  <pageMargins left="0.59055118110236227" right="0.59055118110236227" top="0.59055118110236227" bottom="0.59055118110236227" header="0.31496062992125984" footer="0.31496062992125984"/>
  <pageSetup paperSize="9" orientation="portrait" verticalDpi="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8DBDA-CABC-4564-AB6B-DC60D6FEEB4C}">
  <sheetPr>
    <tabColor theme="0" tint="-0.34998626667073579"/>
  </sheetPr>
  <dimension ref="A1:E47"/>
  <sheetViews>
    <sheetView workbookViewId="0">
      <selection activeCell="J21" sqref="J21"/>
    </sheetView>
  </sheetViews>
  <sheetFormatPr defaultRowHeight="15.6"/>
  <cols>
    <col min="1" max="1" width="13.59765625" customWidth="1"/>
    <col min="2" max="2" width="14" customWidth="1"/>
    <col min="3" max="3" width="13.3984375" customWidth="1"/>
    <col min="4" max="4" width="13.09765625" customWidth="1"/>
    <col min="5" max="5" width="28.59765625" customWidth="1"/>
  </cols>
  <sheetData>
    <row r="1" spans="1:5" ht="27.9" customHeight="1">
      <c r="A1" s="408" t="s">
        <v>253</v>
      </c>
      <c r="B1" s="408"/>
      <c r="C1" s="408"/>
      <c r="D1" s="408"/>
      <c r="E1" s="408"/>
    </row>
    <row r="2" spans="1:5" ht="11.1" customHeight="1">
      <c r="C2" s="294" t="s">
        <v>197</v>
      </c>
    </row>
    <row r="3" spans="1:5" ht="18">
      <c r="A3" s="409" t="s">
        <v>186</v>
      </c>
      <c r="B3" s="409"/>
      <c r="C3" s="409"/>
      <c r="D3" s="409"/>
      <c r="E3" s="409"/>
    </row>
    <row r="4" spans="1:5" ht="9" customHeight="1"/>
    <row r="5" spans="1:5" ht="24.9" customHeight="1">
      <c r="A5" s="410" t="s">
        <v>288</v>
      </c>
      <c r="B5" s="410"/>
      <c r="C5" s="410"/>
      <c r="D5" s="410"/>
      <c r="E5" s="410"/>
    </row>
    <row r="6" spans="1:5" ht="20.100000000000001" customHeight="1">
      <c r="A6" s="30" t="s">
        <v>3</v>
      </c>
      <c r="B6" s="3" t="s">
        <v>95</v>
      </c>
      <c r="C6" s="28"/>
      <c r="D6" s="34" t="s">
        <v>54</v>
      </c>
      <c r="E6" s="44" t="s">
        <v>62</v>
      </c>
    </row>
    <row r="7" spans="1:5">
      <c r="A7" s="27"/>
      <c r="B7" s="4" t="s">
        <v>94</v>
      </c>
      <c r="C7" s="28"/>
      <c r="D7" s="28"/>
      <c r="E7" s="44" t="s">
        <v>96</v>
      </c>
    </row>
    <row r="8" spans="1:5">
      <c r="A8" s="27"/>
      <c r="B8" s="45" t="s">
        <v>93</v>
      </c>
      <c r="C8" s="5"/>
      <c r="D8" s="28"/>
      <c r="E8" s="42"/>
    </row>
    <row r="9" spans="1:5">
      <c r="A9" s="27"/>
      <c r="B9" s="28"/>
      <c r="C9" s="291" t="s">
        <v>183</v>
      </c>
      <c r="D9" s="28"/>
      <c r="E9" s="29"/>
    </row>
    <row r="10" spans="1:5">
      <c r="A10" s="30" t="s">
        <v>4</v>
      </c>
      <c r="B10" s="28" t="s">
        <v>5</v>
      </c>
      <c r="C10" s="291" t="s">
        <v>184</v>
      </c>
      <c r="D10" s="28"/>
      <c r="E10" s="43" t="s">
        <v>83</v>
      </c>
    </row>
    <row r="11" spans="1:5">
      <c r="A11" s="27"/>
      <c r="B11" s="28" t="s">
        <v>1</v>
      </c>
      <c r="C11" s="28" t="s">
        <v>6</v>
      </c>
      <c r="D11" s="28"/>
      <c r="E11" s="29"/>
    </row>
    <row r="12" spans="1:5" ht="10.95" customHeight="1">
      <c r="A12" s="27"/>
      <c r="B12" s="28"/>
      <c r="C12" s="28"/>
      <c r="D12" s="28"/>
      <c r="E12" s="29"/>
    </row>
    <row r="13" spans="1:5">
      <c r="A13" s="30" t="s">
        <v>8</v>
      </c>
      <c r="B13" s="28" t="s">
        <v>7</v>
      </c>
      <c r="C13" s="31" t="s">
        <v>9</v>
      </c>
      <c r="D13" s="40" t="s">
        <v>81</v>
      </c>
      <c r="E13" s="29"/>
    </row>
    <row r="14" spans="1:5">
      <c r="A14" s="30" t="s">
        <v>14</v>
      </c>
      <c r="B14" s="28" t="s">
        <v>7</v>
      </c>
      <c r="C14" s="28" t="s">
        <v>15</v>
      </c>
      <c r="D14" s="28"/>
      <c r="E14" s="29"/>
    </row>
    <row r="15" spans="1:5" ht="11.1" customHeight="1">
      <c r="A15" s="27"/>
      <c r="B15" s="28"/>
      <c r="C15" s="28"/>
      <c r="D15" s="28"/>
      <c r="E15" s="29"/>
    </row>
    <row r="16" spans="1:5">
      <c r="A16" s="30" t="s">
        <v>12</v>
      </c>
      <c r="B16" s="28" t="s">
        <v>10</v>
      </c>
      <c r="C16" s="292" t="s">
        <v>168</v>
      </c>
      <c r="D16" s="28"/>
      <c r="E16" s="38" t="s">
        <v>299</v>
      </c>
    </row>
    <row r="17" spans="1:5">
      <c r="A17" s="27"/>
      <c r="B17" s="5" t="s">
        <v>11</v>
      </c>
      <c r="C17" s="28"/>
      <c r="D17" s="28"/>
      <c r="E17" s="29"/>
    </row>
    <row r="18" spans="1:5" ht="10.95" customHeight="1">
      <c r="A18" s="27"/>
      <c r="B18" s="28"/>
      <c r="C18" s="28"/>
      <c r="D18" s="28"/>
      <c r="E18" s="29"/>
    </row>
    <row r="19" spans="1:5" ht="20.100000000000001" customHeight="1">
      <c r="A19" s="12" t="s">
        <v>13</v>
      </c>
      <c r="B19" s="41" t="s">
        <v>295</v>
      </c>
      <c r="C19" s="9"/>
      <c r="D19" s="9"/>
      <c r="E19" s="33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16</v>
      </c>
      <c r="B21" s="8" t="s">
        <v>21</v>
      </c>
      <c r="C21" s="8" t="s">
        <v>24</v>
      </c>
      <c r="D21" s="8" t="s">
        <v>20</v>
      </c>
      <c r="E21" s="17" t="s">
        <v>28</v>
      </c>
    </row>
    <row r="22" spans="1:5" s="1" customFormat="1" ht="16.05" customHeight="1">
      <c r="A22" s="411" t="s">
        <v>303</v>
      </c>
      <c r="B22" s="365" t="s">
        <v>262</v>
      </c>
      <c r="C22" s="365">
        <v>-9</v>
      </c>
      <c r="D22" s="365" t="s">
        <v>263</v>
      </c>
      <c r="E22" s="20" t="s">
        <v>49</v>
      </c>
    </row>
    <row r="23" spans="1:5" s="1" customFormat="1" ht="16.05" customHeight="1">
      <c r="A23" s="414"/>
      <c r="B23" s="35" t="s">
        <v>264</v>
      </c>
      <c r="C23" s="36" t="s">
        <v>265</v>
      </c>
      <c r="D23" s="35" t="s">
        <v>266</v>
      </c>
      <c r="E23" s="20" t="s">
        <v>49</v>
      </c>
    </row>
    <row r="24" spans="1:5" s="1" customFormat="1" ht="16.05" customHeight="1">
      <c r="A24" s="367"/>
      <c r="B24" s="370" t="s">
        <v>268</v>
      </c>
      <c r="C24" s="371" t="s">
        <v>269</v>
      </c>
      <c r="D24" s="370" t="s">
        <v>188</v>
      </c>
    </row>
    <row r="25" spans="1:5" s="1" customFormat="1" ht="16.05" customHeight="1">
      <c r="A25" s="18"/>
      <c r="B25" s="365" t="s">
        <v>270</v>
      </c>
      <c r="C25" s="21" t="s">
        <v>271</v>
      </c>
      <c r="D25" s="365" t="s">
        <v>92</v>
      </c>
      <c r="E25" s="22"/>
    </row>
    <row r="26" spans="1:5" s="1" customFormat="1" ht="16.05" customHeight="1">
      <c r="A26" s="18"/>
      <c r="B26" s="365" t="s">
        <v>272</v>
      </c>
      <c r="C26" s="21" t="s">
        <v>273</v>
      </c>
      <c r="D26" s="365" t="s">
        <v>274</v>
      </c>
      <c r="E26" s="22"/>
    </row>
    <row r="27" spans="1:5" s="1" customFormat="1" ht="16.05" customHeight="1">
      <c r="A27" s="18"/>
      <c r="B27" s="35" t="s">
        <v>22</v>
      </c>
      <c r="C27" s="36" t="s">
        <v>26</v>
      </c>
      <c r="D27" s="35" t="s">
        <v>275</v>
      </c>
    </row>
    <row r="28" spans="1:5" s="1" customFormat="1" ht="16.05" customHeight="1">
      <c r="A28" s="413" t="s">
        <v>52</v>
      </c>
      <c r="B28" s="365" t="s">
        <v>23</v>
      </c>
      <c r="C28" s="21" t="s">
        <v>27</v>
      </c>
      <c r="D28" s="365" t="s">
        <v>276</v>
      </c>
      <c r="E28" s="22"/>
    </row>
    <row r="29" spans="1:5" s="1" customFormat="1" ht="16.05" customHeight="1">
      <c r="A29" s="413"/>
      <c r="B29" s="365" t="s">
        <v>2</v>
      </c>
      <c r="C29" s="21" t="s">
        <v>25</v>
      </c>
      <c r="D29" s="37">
        <v>-1981</v>
      </c>
      <c r="E29" s="20"/>
    </row>
    <row r="30" spans="1:5" ht="16.05" customHeight="1">
      <c r="A30" s="10"/>
      <c r="B30" s="23" t="s">
        <v>50</v>
      </c>
      <c r="E30" s="6"/>
    </row>
    <row r="31" spans="1:5">
      <c r="A31" s="11" t="s">
        <v>39</v>
      </c>
      <c r="E31" s="6"/>
    </row>
    <row r="32" spans="1:5">
      <c r="A32" s="11" t="s">
        <v>30</v>
      </c>
      <c r="B32" s="412" t="s">
        <v>267</v>
      </c>
      <c r="C32" s="372" t="s">
        <v>280</v>
      </c>
      <c r="D32" s="1"/>
      <c r="E32" s="6"/>
    </row>
    <row r="33" spans="1:5">
      <c r="A33" s="10"/>
      <c r="B33" s="412"/>
      <c r="C33" s="372" t="s">
        <v>32</v>
      </c>
      <c r="D33" s="365"/>
      <c r="E33" s="24"/>
    </row>
    <row r="34" spans="1:5">
      <c r="A34" s="10"/>
      <c r="B34" s="374" t="s">
        <v>268</v>
      </c>
      <c r="C34" s="372" t="s">
        <v>280</v>
      </c>
      <c r="D34" s="365"/>
      <c r="E34" s="24"/>
    </row>
    <row r="35" spans="1:5">
      <c r="A35" s="10"/>
      <c r="B35" s="374"/>
      <c r="C35" s="372" t="s">
        <v>279</v>
      </c>
      <c r="D35" s="365"/>
      <c r="E35" s="24"/>
    </row>
    <row r="36" spans="1:5">
      <c r="A36" s="10"/>
      <c r="B36" s="374" t="s">
        <v>33</v>
      </c>
      <c r="C36" s="374" t="s">
        <v>34</v>
      </c>
      <c r="D36" s="374" t="s">
        <v>282</v>
      </c>
      <c r="E36" s="24"/>
    </row>
    <row r="37" spans="1:5">
      <c r="A37" s="10"/>
      <c r="B37" s="365"/>
      <c r="C37" s="374" t="s">
        <v>35</v>
      </c>
      <c r="D37" s="374" t="s">
        <v>283</v>
      </c>
      <c r="E37" s="24"/>
    </row>
    <row r="38" spans="1:5">
      <c r="A38" s="10"/>
      <c r="B38" s="365"/>
      <c r="C38" s="374" t="s">
        <v>36</v>
      </c>
      <c r="D38" s="374" t="s">
        <v>284</v>
      </c>
      <c r="E38" s="24"/>
    </row>
    <row r="39" spans="1:5">
      <c r="A39" s="10"/>
      <c r="B39" s="375" t="s">
        <v>281</v>
      </c>
      <c r="C39" s="375" t="s">
        <v>38</v>
      </c>
      <c r="D39" s="375" t="s">
        <v>40</v>
      </c>
      <c r="E39" s="24"/>
    </row>
    <row r="40" spans="1:5" ht="13.05" customHeight="1">
      <c r="A40" s="10"/>
      <c r="B40" s="7"/>
      <c r="C40" s="373"/>
      <c r="D40" s="7"/>
      <c r="E40" s="24"/>
    </row>
    <row r="41" spans="1:5">
      <c r="A41" s="11" t="s">
        <v>41</v>
      </c>
      <c r="B41" s="7" t="s">
        <v>88</v>
      </c>
      <c r="C41" s="7"/>
      <c r="D41" s="7"/>
      <c r="E41" s="24"/>
    </row>
    <row r="42" spans="1:5">
      <c r="A42" s="10"/>
      <c r="B42" s="7" t="s">
        <v>42</v>
      </c>
      <c r="C42" s="7"/>
      <c r="D42" s="7"/>
      <c r="E42" s="24"/>
    </row>
    <row r="43" spans="1:5">
      <c r="A43" s="10"/>
      <c r="B43" s="7" t="s">
        <v>43</v>
      </c>
      <c r="C43" s="7"/>
      <c r="D43" s="7"/>
      <c r="E43" s="24"/>
    </row>
    <row r="44" spans="1:5">
      <c r="A44" s="10"/>
      <c r="B44" s="7" t="s">
        <v>44</v>
      </c>
      <c r="C44" s="7" t="s">
        <v>45</v>
      </c>
      <c r="D44" s="7" t="s">
        <v>46</v>
      </c>
      <c r="E44" s="24"/>
    </row>
    <row r="45" spans="1:5">
      <c r="A45" s="10"/>
      <c r="B45" s="7"/>
      <c r="C45" s="7" t="s">
        <v>47</v>
      </c>
      <c r="D45" s="7" t="s">
        <v>48</v>
      </c>
      <c r="E45" s="24"/>
    </row>
    <row r="46" spans="1:5" ht="22.05" customHeight="1">
      <c r="A46" s="25"/>
      <c r="B46" s="26" t="s">
        <v>51</v>
      </c>
      <c r="C46" s="8"/>
      <c r="D46" s="8"/>
      <c r="E46" s="17"/>
    </row>
    <row r="47" spans="1:5">
      <c r="B47" s="7"/>
      <c r="C47" s="7"/>
      <c r="D47" s="7"/>
      <c r="E47" s="7"/>
    </row>
  </sheetData>
  <mergeCells count="6">
    <mergeCell ref="B32:B33"/>
    <mergeCell ref="A1:E1"/>
    <mergeCell ref="A3:E3"/>
    <mergeCell ref="A5:E5"/>
    <mergeCell ref="A22:A23"/>
    <mergeCell ref="A28:A29"/>
  </mergeCells>
  <hyperlinks>
    <hyperlink ref="C16" r:id="rId1" xr:uid="{789E39EE-51A7-4D07-BAE8-AA0ACE1E2968}"/>
  </hyperlinks>
  <pageMargins left="0.59055118110236227" right="0.59055118110236227" top="0.59055118110236227" bottom="0.59055118110236227" header="0.31496062992125984" footer="0.31496062992125984"/>
  <pageSetup paperSize="9" orientation="portrait" verticalDpi="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B54CA-F2B1-4184-8EF8-58BE1A454A04}">
  <sheetPr>
    <tabColor theme="0" tint="-0.34998626667073579"/>
  </sheetPr>
  <dimension ref="A1:E47"/>
  <sheetViews>
    <sheetView workbookViewId="0">
      <selection activeCell="G8" sqref="G8"/>
    </sheetView>
  </sheetViews>
  <sheetFormatPr defaultRowHeight="15.6"/>
  <cols>
    <col min="1" max="1" width="13.59765625" customWidth="1"/>
    <col min="2" max="2" width="14" customWidth="1"/>
    <col min="3" max="3" width="13.3984375" customWidth="1"/>
    <col min="4" max="4" width="13.09765625" customWidth="1"/>
    <col min="5" max="5" width="28.59765625" customWidth="1"/>
  </cols>
  <sheetData>
    <row r="1" spans="1:5" ht="27.9" customHeight="1">
      <c r="A1" s="408" t="s">
        <v>253</v>
      </c>
      <c r="B1" s="408"/>
      <c r="C1" s="408"/>
      <c r="D1" s="408"/>
      <c r="E1" s="408"/>
    </row>
    <row r="2" spans="1:5" ht="11.1" customHeight="1">
      <c r="C2" s="294" t="s">
        <v>197</v>
      </c>
    </row>
    <row r="3" spans="1:5" ht="18">
      <c r="A3" s="409" t="s">
        <v>290</v>
      </c>
      <c r="B3" s="409"/>
      <c r="C3" s="409"/>
      <c r="D3" s="409"/>
      <c r="E3" s="409"/>
    </row>
    <row r="4" spans="1:5" ht="9" customHeight="1"/>
    <row r="5" spans="1:5" ht="24.9" customHeight="1">
      <c r="A5" s="410" t="s">
        <v>291</v>
      </c>
      <c r="B5" s="410"/>
      <c r="C5" s="410"/>
      <c r="D5" s="410"/>
      <c r="E5" s="410"/>
    </row>
    <row r="6" spans="1:5" ht="20.100000000000001" customHeight="1">
      <c r="A6" s="30" t="s">
        <v>3</v>
      </c>
      <c r="B6" s="3" t="s">
        <v>292</v>
      </c>
      <c r="C6" s="28"/>
      <c r="D6" s="34" t="s">
        <v>54</v>
      </c>
      <c r="E6" s="376" t="s">
        <v>85</v>
      </c>
    </row>
    <row r="7" spans="1:5">
      <c r="A7" s="27"/>
      <c r="B7" s="4" t="s">
        <v>293</v>
      </c>
      <c r="C7" s="593" t="s">
        <v>376</v>
      </c>
      <c r="D7" s="28"/>
      <c r="E7" s="44"/>
    </row>
    <row r="8" spans="1:5">
      <c r="A8" s="27"/>
      <c r="B8" s="377" t="s">
        <v>294</v>
      </c>
      <c r="C8" s="5"/>
      <c r="D8" s="28"/>
      <c r="E8" s="42"/>
    </row>
    <row r="9" spans="1:5">
      <c r="A9" s="27"/>
      <c r="B9" s="28"/>
      <c r="C9" s="291" t="s">
        <v>183</v>
      </c>
      <c r="D9" s="28"/>
      <c r="E9" s="29"/>
    </row>
    <row r="10" spans="1:5">
      <c r="A10" s="30" t="s">
        <v>4</v>
      </c>
      <c r="B10" s="28" t="s">
        <v>5</v>
      </c>
      <c r="C10" s="291" t="s">
        <v>184</v>
      </c>
      <c r="D10" s="28"/>
      <c r="E10" s="43" t="s">
        <v>83</v>
      </c>
    </row>
    <row r="11" spans="1:5">
      <c r="A11" s="27"/>
      <c r="B11" s="28" t="s">
        <v>1</v>
      </c>
      <c r="C11" s="28" t="s">
        <v>6</v>
      </c>
      <c r="D11" s="28"/>
      <c r="E11" s="29"/>
    </row>
    <row r="12" spans="1:5" ht="10.95" customHeight="1">
      <c r="A12" s="27"/>
      <c r="B12" s="28"/>
      <c r="C12" s="28"/>
      <c r="D12" s="28"/>
      <c r="E12" s="29"/>
    </row>
    <row r="13" spans="1:5">
      <c r="A13" s="30" t="s">
        <v>8</v>
      </c>
      <c r="B13" s="28" t="s">
        <v>7</v>
      </c>
      <c r="C13" s="31" t="s">
        <v>9</v>
      </c>
      <c r="D13" s="40" t="s">
        <v>81</v>
      </c>
      <c r="E13" s="29"/>
    </row>
    <row r="14" spans="1:5">
      <c r="A14" s="30" t="s">
        <v>14</v>
      </c>
      <c r="B14" s="28" t="s">
        <v>7</v>
      </c>
      <c r="C14" s="28" t="s">
        <v>15</v>
      </c>
      <c r="D14" s="28"/>
      <c r="E14" s="29"/>
    </row>
    <row r="15" spans="1:5" ht="11.1" customHeight="1">
      <c r="A15" s="27"/>
      <c r="B15" s="28"/>
      <c r="C15" s="28"/>
      <c r="D15" s="28"/>
      <c r="E15" s="29"/>
    </row>
    <row r="16" spans="1:5">
      <c r="A16" s="30" t="s">
        <v>12</v>
      </c>
      <c r="B16" s="28" t="s">
        <v>10</v>
      </c>
      <c r="C16" s="292"/>
      <c r="D16" s="28"/>
      <c r="E16" s="38" t="s">
        <v>296</v>
      </c>
    </row>
    <row r="17" spans="1:5">
      <c r="A17" s="27"/>
      <c r="B17" s="5" t="s">
        <v>11</v>
      </c>
      <c r="C17" s="28"/>
      <c r="D17" s="28"/>
      <c r="E17" s="29"/>
    </row>
    <row r="18" spans="1:5" ht="10.95" customHeight="1">
      <c r="A18" s="27"/>
      <c r="B18" s="28"/>
      <c r="C18" s="28"/>
      <c r="D18" s="28"/>
      <c r="E18" s="29"/>
    </row>
    <row r="19" spans="1:5" ht="20.100000000000001" customHeight="1">
      <c r="A19" s="12" t="s">
        <v>13</v>
      </c>
      <c r="B19" s="41" t="s">
        <v>97</v>
      </c>
      <c r="C19" s="9"/>
      <c r="D19" s="9"/>
      <c r="E19" s="33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16</v>
      </c>
      <c r="B21" s="8" t="s">
        <v>21</v>
      </c>
      <c r="C21" s="8" t="s">
        <v>24</v>
      </c>
      <c r="D21" s="8" t="s">
        <v>20</v>
      </c>
      <c r="E21" s="17" t="s">
        <v>28</v>
      </c>
    </row>
    <row r="22" spans="1:5" s="1" customFormat="1" ht="16.05" customHeight="1">
      <c r="A22" s="411" t="s">
        <v>303</v>
      </c>
      <c r="B22" s="365" t="s">
        <v>262</v>
      </c>
      <c r="C22" s="365">
        <v>-9</v>
      </c>
      <c r="D22" s="365" t="s">
        <v>263</v>
      </c>
      <c r="E22" s="20" t="s">
        <v>49</v>
      </c>
    </row>
    <row r="23" spans="1:5" s="1" customFormat="1" ht="16.05" customHeight="1">
      <c r="A23" s="414"/>
      <c r="B23" s="35" t="s">
        <v>264</v>
      </c>
      <c r="C23" s="36" t="s">
        <v>265</v>
      </c>
      <c r="D23" s="35" t="s">
        <v>266</v>
      </c>
      <c r="E23" s="20" t="s">
        <v>49</v>
      </c>
    </row>
    <row r="24" spans="1:5" s="1" customFormat="1" ht="16.05" customHeight="1">
      <c r="A24" s="367"/>
      <c r="B24" s="370" t="s">
        <v>268</v>
      </c>
      <c r="C24" s="371" t="s">
        <v>269</v>
      </c>
      <c r="D24" s="370" t="s">
        <v>188</v>
      </c>
    </row>
    <row r="25" spans="1:5" s="1" customFormat="1" ht="16.05" customHeight="1">
      <c r="A25" s="18"/>
      <c r="B25" s="365" t="s">
        <v>270</v>
      </c>
      <c r="C25" s="21" t="s">
        <v>271</v>
      </c>
      <c r="D25" s="365" t="s">
        <v>92</v>
      </c>
      <c r="E25" s="22"/>
    </row>
    <row r="26" spans="1:5" s="1" customFormat="1" ht="16.05" customHeight="1">
      <c r="A26" s="18"/>
      <c r="B26" s="365" t="s">
        <v>272</v>
      </c>
      <c r="C26" s="21" t="s">
        <v>273</v>
      </c>
      <c r="D26" s="365" t="s">
        <v>274</v>
      </c>
      <c r="E26" s="22"/>
    </row>
    <row r="27" spans="1:5" s="1" customFormat="1" ht="16.05" customHeight="1">
      <c r="A27" s="18"/>
      <c r="B27" s="35" t="s">
        <v>22</v>
      </c>
      <c r="C27" s="36" t="s">
        <v>26</v>
      </c>
      <c r="D27" s="35" t="s">
        <v>275</v>
      </c>
    </row>
    <row r="28" spans="1:5" s="1" customFormat="1" ht="16.05" customHeight="1">
      <c r="A28" s="413" t="s">
        <v>52</v>
      </c>
      <c r="B28" s="365" t="s">
        <v>23</v>
      </c>
      <c r="C28" s="21" t="s">
        <v>27</v>
      </c>
      <c r="D28" s="365" t="s">
        <v>276</v>
      </c>
      <c r="E28" s="22"/>
    </row>
    <row r="29" spans="1:5" s="1" customFormat="1" ht="16.05" customHeight="1">
      <c r="A29" s="413"/>
      <c r="B29" s="365" t="s">
        <v>2</v>
      </c>
      <c r="C29" s="21" t="s">
        <v>25</v>
      </c>
      <c r="D29" s="37">
        <v>-1981</v>
      </c>
      <c r="E29" s="20"/>
    </row>
    <row r="30" spans="1:5" ht="16.05" customHeight="1">
      <c r="A30" s="10"/>
      <c r="B30" s="23" t="s">
        <v>50</v>
      </c>
      <c r="E30" s="6"/>
    </row>
    <row r="31" spans="1:5">
      <c r="A31" s="11" t="s">
        <v>39</v>
      </c>
      <c r="E31" s="6"/>
    </row>
    <row r="32" spans="1:5">
      <c r="A32" s="11" t="s">
        <v>30</v>
      </c>
      <c r="B32" s="412" t="s">
        <v>267</v>
      </c>
      <c r="C32" s="372" t="s">
        <v>280</v>
      </c>
      <c r="D32" s="1"/>
      <c r="E32" s="6"/>
    </row>
    <row r="33" spans="1:5">
      <c r="A33" s="10"/>
      <c r="B33" s="412"/>
      <c r="C33" s="372" t="s">
        <v>32</v>
      </c>
      <c r="D33" s="365"/>
      <c r="E33" s="24"/>
    </row>
    <row r="34" spans="1:5">
      <c r="A34" s="10"/>
      <c r="B34" s="374" t="s">
        <v>268</v>
      </c>
      <c r="C34" s="372" t="s">
        <v>280</v>
      </c>
      <c r="D34" s="365"/>
      <c r="E34" s="24"/>
    </row>
    <row r="35" spans="1:5">
      <c r="A35" s="10"/>
      <c r="B35" s="374"/>
      <c r="C35" s="372" t="s">
        <v>279</v>
      </c>
      <c r="D35" s="365"/>
      <c r="E35" s="24"/>
    </row>
    <row r="36" spans="1:5">
      <c r="A36" s="10"/>
      <c r="B36" s="374" t="s">
        <v>33</v>
      </c>
      <c r="C36" s="374" t="s">
        <v>34</v>
      </c>
      <c r="D36" s="374" t="s">
        <v>282</v>
      </c>
      <c r="E36" s="24"/>
    </row>
    <row r="37" spans="1:5">
      <c r="A37" s="10"/>
      <c r="B37" s="365"/>
      <c r="C37" s="374" t="s">
        <v>35</v>
      </c>
      <c r="D37" s="374" t="s">
        <v>283</v>
      </c>
      <c r="E37" s="24"/>
    </row>
    <row r="38" spans="1:5">
      <c r="A38" s="10"/>
      <c r="B38" s="365"/>
      <c r="C38" s="374" t="s">
        <v>36</v>
      </c>
      <c r="D38" s="374" t="s">
        <v>284</v>
      </c>
      <c r="E38" s="24"/>
    </row>
    <row r="39" spans="1:5">
      <c r="A39" s="10"/>
      <c r="B39" s="375" t="s">
        <v>281</v>
      </c>
      <c r="C39" s="375" t="s">
        <v>38</v>
      </c>
      <c r="D39" s="375" t="s">
        <v>40</v>
      </c>
      <c r="E39" s="24"/>
    </row>
    <row r="40" spans="1:5" ht="13.05" customHeight="1">
      <c r="A40" s="10"/>
      <c r="B40" s="7"/>
      <c r="C40" s="373"/>
      <c r="D40" s="7"/>
      <c r="E40" s="24"/>
    </row>
    <row r="41" spans="1:5">
      <c r="A41" s="11" t="s">
        <v>41</v>
      </c>
      <c r="B41" s="7" t="s">
        <v>88</v>
      </c>
      <c r="C41" s="7"/>
      <c r="D41" s="7"/>
      <c r="E41" s="24"/>
    </row>
    <row r="42" spans="1:5">
      <c r="A42" s="10"/>
      <c r="B42" s="7" t="s">
        <v>42</v>
      </c>
      <c r="C42" s="7"/>
      <c r="D42" s="7"/>
      <c r="E42" s="24"/>
    </row>
    <row r="43" spans="1:5">
      <c r="A43" s="10"/>
      <c r="B43" s="7" t="s">
        <v>43</v>
      </c>
      <c r="C43" s="7"/>
      <c r="D43" s="7"/>
      <c r="E43" s="24"/>
    </row>
    <row r="44" spans="1:5">
      <c r="A44" s="10"/>
      <c r="B44" s="7" t="s">
        <v>44</v>
      </c>
      <c r="C44" s="7" t="s">
        <v>45</v>
      </c>
      <c r="D44" s="7" t="s">
        <v>46</v>
      </c>
      <c r="E44" s="24"/>
    </row>
    <row r="45" spans="1:5">
      <c r="A45" s="10"/>
      <c r="B45" s="7"/>
      <c r="C45" s="7" t="s">
        <v>47</v>
      </c>
      <c r="D45" s="7" t="s">
        <v>48</v>
      </c>
      <c r="E45" s="24"/>
    </row>
    <row r="46" spans="1:5" ht="22.05" customHeight="1">
      <c r="A46" s="25"/>
      <c r="B46" s="26" t="s">
        <v>51</v>
      </c>
      <c r="C46" s="8"/>
      <c r="D46" s="8"/>
      <c r="E46" s="17"/>
    </row>
    <row r="47" spans="1:5">
      <c r="B47" s="7"/>
      <c r="C47" s="7"/>
      <c r="D47" s="7"/>
      <c r="E47" s="7"/>
    </row>
  </sheetData>
  <mergeCells count="6">
    <mergeCell ref="B32:B33"/>
    <mergeCell ref="A1:E1"/>
    <mergeCell ref="A3:E3"/>
    <mergeCell ref="A5:E5"/>
    <mergeCell ref="A22:A23"/>
    <mergeCell ref="A28:A29"/>
  </mergeCells>
  <pageMargins left="0.59055118110236227" right="0.59055118110236227" top="0.59055118110236227" bottom="0.59055118110236227" header="0.31496062992125984" footer="0.31496062992125984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591A-23D6-4B97-859E-6311B26683A2}">
  <sheetPr>
    <tabColor theme="0" tint="-0.34998626667073579"/>
  </sheetPr>
  <dimension ref="A1:E47"/>
  <sheetViews>
    <sheetView workbookViewId="0">
      <selection activeCell="A22" sqref="A22:A23"/>
    </sheetView>
  </sheetViews>
  <sheetFormatPr defaultRowHeight="15.6"/>
  <cols>
    <col min="1" max="1" width="13.59765625" customWidth="1"/>
    <col min="2" max="2" width="14" customWidth="1"/>
    <col min="3" max="3" width="13.3984375" customWidth="1"/>
    <col min="4" max="4" width="13.09765625" customWidth="1"/>
    <col min="5" max="5" width="28.59765625" customWidth="1"/>
  </cols>
  <sheetData>
    <row r="1" spans="1:5" ht="27.9" customHeight="1">
      <c r="A1" s="408" t="s">
        <v>253</v>
      </c>
      <c r="B1" s="408"/>
      <c r="C1" s="408"/>
      <c r="D1" s="408"/>
      <c r="E1" s="408"/>
    </row>
    <row r="2" spans="1:5" ht="11.1" customHeight="1">
      <c r="C2" s="294" t="s">
        <v>197</v>
      </c>
    </row>
    <row r="3" spans="1:5" ht="18">
      <c r="A3" s="409" t="s">
        <v>186</v>
      </c>
      <c r="B3" s="409"/>
      <c r="C3" s="409"/>
      <c r="D3" s="409"/>
      <c r="E3" s="409"/>
    </row>
    <row r="4" spans="1:5" ht="9" customHeight="1"/>
    <row r="5" spans="1:5" ht="24.9" customHeight="1">
      <c r="A5" s="410" t="s">
        <v>297</v>
      </c>
      <c r="B5" s="410"/>
      <c r="C5" s="410"/>
      <c r="D5" s="410"/>
      <c r="E5" s="410"/>
    </row>
    <row r="6" spans="1:5" ht="20.100000000000001" customHeight="1">
      <c r="A6" s="30" t="s">
        <v>3</v>
      </c>
      <c r="B6" s="3" t="s">
        <v>95</v>
      </c>
      <c r="C6" s="28"/>
      <c r="D6" s="34" t="s">
        <v>54</v>
      </c>
      <c r="E6" s="44" t="s">
        <v>62</v>
      </c>
    </row>
    <row r="7" spans="1:5">
      <c r="A7" s="27"/>
      <c r="B7" s="4" t="s">
        <v>94</v>
      </c>
      <c r="C7" s="28"/>
      <c r="D7" s="28"/>
      <c r="E7" s="44" t="s">
        <v>96</v>
      </c>
    </row>
    <row r="8" spans="1:5">
      <c r="A8" s="27"/>
      <c r="B8" s="45" t="s">
        <v>93</v>
      </c>
      <c r="C8" s="5"/>
      <c r="D8" s="28"/>
      <c r="E8" s="42"/>
    </row>
    <row r="9" spans="1:5">
      <c r="A9" s="27"/>
      <c r="B9" s="28"/>
      <c r="C9" s="291" t="s">
        <v>183</v>
      </c>
      <c r="D9" s="28"/>
      <c r="E9" s="29"/>
    </row>
    <row r="10" spans="1:5">
      <c r="A10" s="30" t="s">
        <v>4</v>
      </c>
      <c r="B10" s="28" t="s">
        <v>5</v>
      </c>
      <c r="C10" s="291" t="s">
        <v>184</v>
      </c>
      <c r="D10" s="28"/>
      <c r="E10" s="43" t="s">
        <v>83</v>
      </c>
    </row>
    <row r="11" spans="1:5">
      <c r="A11" s="27"/>
      <c r="B11" s="28" t="s">
        <v>1</v>
      </c>
      <c r="C11" s="28" t="s">
        <v>6</v>
      </c>
      <c r="D11" s="28"/>
      <c r="E11" s="29"/>
    </row>
    <row r="12" spans="1:5" ht="10.95" customHeight="1">
      <c r="A12" s="27"/>
      <c r="B12" s="28"/>
      <c r="C12" s="28"/>
      <c r="D12" s="28"/>
      <c r="E12" s="29"/>
    </row>
    <row r="13" spans="1:5">
      <c r="A13" s="30" t="s">
        <v>8</v>
      </c>
      <c r="B13" s="28" t="s">
        <v>7</v>
      </c>
      <c r="C13" s="31" t="s">
        <v>9</v>
      </c>
      <c r="D13" s="40" t="s">
        <v>81</v>
      </c>
      <c r="E13" s="29"/>
    </row>
    <row r="14" spans="1:5">
      <c r="A14" s="30" t="s">
        <v>14</v>
      </c>
      <c r="B14" s="28" t="s">
        <v>7</v>
      </c>
      <c r="C14" s="28" t="s">
        <v>15</v>
      </c>
      <c r="D14" s="28"/>
      <c r="E14" s="29"/>
    </row>
    <row r="15" spans="1:5" ht="11.1" customHeight="1">
      <c r="A15" s="27"/>
      <c r="B15" s="28"/>
      <c r="C15" s="28"/>
      <c r="D15" s="28"/>
      <c r="E15" s="29"/>
    </row>
    <row r="16" spans="1:5">
      <c r="A16" s="30" t="s">
        <v>12</v>
      </c>
      <c r="B16" s="28" t="s">
        <v>10</v>
      </c>
      <c r="C16" s="292" t="s">
        <v>168</v>
      </c>
      <c r="D16" s="28"/>
      <c r="E16" s="38" t="s">
        <v>298</v>
      </c>
    </row>
    <row r="17" spans="1:5">
      <c r="A17" s="27"/>
      <c r="B17" s="5" t="s">
        <v>11</v>
      </c>
      <c r="C17" s="28"/>
      <c r="D17" s="28"/>
      <c r="E17" s="29"/>
    </row>
    <row r="18" spans="1:5" ht="10.95" customHeight="1">
      <c r="A18" s="27"/>
      <c r="B18" s="28"/>
      <c r="C18" s="28"/>
      <c r="D18" s="28"/>
      <c r="E18" s="29"/>
    </row>
    <row r="19" spans="1:5" ht="20.100000000000001" customHeight="1">
      <c r="A19" s="12" t="s">
        <v>13</v>
      </c>
      <c r="B19" s="41" t="s">
        <v>97</v>
      </c>
      <c r="C19" s="9"/>
      <c r="D19" s="9"/>
      <c r="E19" s="33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16</v>
      </c>
      <c r="B21" s="8" t="s">
        <v>21</v>
      </c>
      <c r="C21" s="8" t="s">
        <v>24</v>
      </c>
      <c r="D21" s="8" t="s">
        <v>20</v>
      </c>
      <c r="E21" s="17" t="s">
        <v>28</v>
      </c>
    </row>
    <row r="22" spans="1:5" s="1" customFormat="1" ht="16.05" customHeight="1">
      <c r="A22" s="411" t="s">
        <v>303</v>
      </c>
      <c r="B22" s="365" t="s">
        <v>262</v>
      </c>
      <c r="C22" s="365">
        <v>-9</v>
      </c>
      <c r="D22" s="365" t="s">
        <v>263</v>
      </c>
      <c r="E22" s="20" t="s">
        <v>49</v>
      </c>
    </row>
    <row r="23" spans="1:5" s="1" customFormat="1" ht="16.05" customHeight="1">
      <c r="A23" s="414"/>
      <c r="B23" s="35" t="s">
        <v>264</v>
      </c>
      <c r="C23" s="36" t="s">
        <v>265</v>
      </c>
      <c r="D23" s="35" t="s">
        <v>266</v>
      </c>
      <c r="E23" s="20" t="s">
        <v>49</v>
      </c>
    </row>
    <row r="24" spans="1:5" s="1" customFormat="1" ht="16.05" customHeight="1">
      <c r="A24" s="367"/>
      <c r="B24" s="370" t="s">
        <v>268</v>
      </c>
      <c r="C24" s="371" t="s">
        <v>269</v>
      </c>
      <c r="D24" s="370" t="s">
        <v>188</v>
      </c>
    </row>
    <row r="25" spans="1:5" s="1" customFormat="1" ht="16.05" customHeight="1">
      <c r="A25" s="18"/>
      <c r="B25" s="365" t="s">
        <v>270</v>
      </c>
      <c r="C25" s="21" t="s">
        <v>271</v>
      </c>
      <c r="D25" s="365" t="s">
        <v>92</v>
      </c>
      <c r="E25" s="22"/>
    </row>
    <row r="26" spans="1:5" s="1" customFormat="1" ht="16.05" customHeight="1">
      <c r="A26" s="18"/>
      <c r="B26" s="365" t="s">
        <v>272</v>
      </c>
      <c r="C26" s="21" t="s">
        <v>273</v>
      </c>
      <c r="D26" s="365" t="s">
        <v>274</v>
      </c>
      <c r="E26" s="22"/>
    </row>
    <row r="27" spans="1:5" s="1" customFormat="1" ht="16.05" customHeight="1">
      <c r="A27" s="18"/>
      <c r="B27" s="35" t="s">
        <v>22</v>
      </c>
      <c r="C27" s="36" t="s">
        <v>26</v>
      </c>
      <c r="D27" s="35" t="s">
        <v>275</v>
      </c>
    </row>
    <row r="28" spans="1:5" s="1" customFormat="1" ht="16.05" customHeight="1">
      <c r="A28" s="413" t="s">
        <v>52</v>
      </c>
      <c r="B28" s="365" t="s">
        <v>23</v>
      </c>
      <c r="C28" s="21" t="s">
        <v>27</v>
      </c>
      <c r="D28" s="365" t="s">
        <v>276</v>
      </c>
      <c r="E28" s="22"/>
    </row>
    <row r="29" spans="1:5" s="1" customFormat="1" ht="16.05" customHeight="1">
      <c r="A29" s="413"/>
      <c r="B29" s="365" t="s">
        <v>2</v>
      </c>
      <c r="C29" s="21" t="s">
        <v>25</v>
      </c>
      <c r="D29" s="37">
        <v>-1981</v>
      </c>
      <c r="E29" s="20"/>
    </row>
    <row r="30" spans="1:5" ht="16.05" customHeight="1">
      <c r="A30" s="10"/>
      <c r="B30" s="23" t="s">
        <v>50</v>
      </c>
      <c r="E30" s="6"/>
    </row>
    <row r="31" spans="1:5">
      <c r="A31" s="11" t="s">
        <v>39</v>
      </c>
      <c r="E31" s="6"/>
    </row>
    <row r="32" spans="1:5">
      <c r="A32" s="11" t="s">
        <v>30</v>
      </c>
      <c r="B32" s="412" t="s">
        <v>267</v>
      </c>
      <c r="C32" s="372" t="s">
        <v>280</v>
      </c>
      <c r="D32" s="1"/>
      <c r="E32" s="6"/>
    </row>
    <row r="33" spans="1:5">
      <c r="A33" s="10"/>
      <c r="B33" s="412"/>
      <c r="C33" s="372" t="s">
        <v>32</v>
      </c>
      <c r="D33" s="365"/>
      <c r="E33" s="24"/>
    </row>
    <row r="34" spans="1:5">
      <c r="A34" s="10"/>
      <c r="B34" s="374" t="s">
        <v>268</v>
      </c>
      <c r="C34" s="372" t="s">
        <v>280</v>
      </c>
      <c r="D34" s="365"/>
      <c r="E34" s="24"/>
    </row>
    <row r="35" spans="1:5">
      <c r="A35" s="10"/>
      <c r="B35" s="374"/>
      <c r="C35" s="372" t="s">
        <v>279</v>
      </c>
      <c r="D35" s="365"/>
      <c r="E35" s="24"/>
    </row>
    <row r="36" spans="1:5">
      <c r="A36" s="10"/>
      <c r="B36" s="374" t="s">
        <v>33</v>
      </c>
      <c r="C36" s="374" t="s">
        <v>34</v>
      </c>
      <c r="D36" s="374" t="s">
        <v>282</v>
      </c>
      <c r="E36" s="24"/>
    </row>
    <row r="37" spans="1:5">
      <c r="A37" s="10"/>
      <c r="B37" s="365"/>
      <c r="C37" s="374" t="s">
        <v>35</v>
      </c>
      <c r="D37" s="374" t="s">
        <v>283</v>
      </c>
      <c r="E37" s="24"/>
    </row>
    <row r="38" spans="1:5">
      <c r="A38" s="10"/>
      <c r="B38" s="365"/>
      <c r="C38" s="374" t="s">
        <v>36</v>
      </c>
      <c r="D38" s="374" t="s">
        <v>284</v>
      </c>
      <c r="E38" s="24"/>
    </row>
    <row r="39" spans="1:5">
      <c r="A39" s="10"/>
      <c r="B39" s="375" t="s">
        <v>281</v>
      </c>
      <c r="C39" s="375" t="s">
        <v>38</v>
      </c>
      <c r="D39" s="375" t="s">
        <v>40</v>
      </c>
      <c r="E39" s="24"/>
    </row>
    <row r="40" spans="1:5" ht="13.05" customHeight="1">
      <c r="A40" s="10"/>
      <c r="B40" s="7"/>
      <c r="C40" s="373"/>
      <c r="D40" s="7"/>
      <c r="E40" s="24"/>
    </row>
    <row r="41" spans="1:5">
      <c r="A41" s="11" t="s">
        <v>41</v>
      </c>
      <c r="B41" s="7" t="s">
        <v>88</v>
      </c>
      <c r="C41" s="7"/>
      <c r="D41" s="7"/>
      <c r="E41" s="24"/>
    </row>
    <row r="42" spans="1:5">
      <c r="A42" s="10"/>
      <c r="B42" s="7" t="s">
        <v>42</v>
      </c>
      <c r="C42" s="7"/>
      <c r="D42" s="7"/>
      <c r="E42" s="24"/>
    </row>
    <row r="43" spans="1:5">
      <c r="A43" s="10"/>
      <c r="B43" s="7" t="s">
        <v>43</v>
      </c>
      <c r="C43" s="7"/>
      <c r="D43" s="7"/>
      <c r="E43" s="24"/>
    </row>
    <row r="44" spans="1:5">
      <c r="A44" s="10"/>
      <c r="B44" s="7" t="s">
        <v>44</v>
      </c>
      <c r="C44" s="7" t="s">
        <v>45</v>
      </c>
      <c r="D44" s="7" t="s">
        <v>46</v>
      </c>
      <c r="E44" s="24"/>
    </row>
    <row r="45" spans="1:5">
      <c r="A45" s="10"/>
      <c r="B45" s="7"/>
      <c r="C45" s="7" t="s">
        <v>47</v>
      </c>
      <c r="D45" s="7" t="s">
        <v>48</v>
      </c>
      <c r="E45" s="24"/>
    </row>
    <row r="46" spans="1:5" ht="22.05" customHeight="1">
      <c r="A46" s="25"/>
      <c r="B46" s="26" t="s">
        <v>51</v>
      </c>
      <c r="C46" s="8"/>
      <c r="D46" s="8"/>
      <c r="E46" s="17"/>
    </row>
    <row r="47" spans="1:5">
      <c r="B47" s="7"/>
      <c r="C47" s="7"/>
      <c r="D47" s="7"/>
      <c r="E47" s="7"/>
    </row>
  </sheetData>
  <mergeCells count="6">
    <mergeCell ref="B32:B33"/>
    <mergeCell ref="A1:E1"/>
    <mergeCell ref="A3:E3"/>
    <mergeCell ref="A5:E5"/>
    <mergeCell ref="A22:A23"/>
    <mergeCell ref="A28:A29"/>
  </mergeCells>
  <hyperlinks>
    <hyperlink ref="C16" r:id="rId1" xr:uid="{45BEE4AF-359C-497E-B9AC-9D2E0B92224F}"/>
  </hyperlinks>
  <pageMargins left="0.59055118110236227" right="0.59055118110236227" top="0.59055118110236227" bottom="0.59055118110236227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34D14-0C4D-4C81-A737-1362C9B91A99}">
  <sheetPr>
    <tabColor rgb="FFFF0000"/>
  </sheetPr>
  <dimension ref="A1:X75"/>
  <sheetViews>
    <sheetView tabSelected="1" zoomScale="111" zoomScaleNormal="111" workbookViewId="0">
      <pane xSplit="3" ySplit="3" topLeftCell="D22" activePane="bottomRight" state="frozen"/>
      <selection pane="topRight" activeCell="D1" sqref="D1"/>
      <selection pane="bottomLeft" activeCell="A3" sqref="A3"/>
      <selection pane="bottomRight" activeCell="A7" sqref="A7"/>
    </sheetView>
  </sheetViews>
  <sheetFormatPr defaultColWidth="9" defaultRowHeight="13.8"/>
  <cols>
    <col min="1" max="1" width="18.59765625" style="46" customWidth="1"/>
    <col min="2" max="2" width="6.69921875" style="47" customWidth="1"/>
    <col min="3" max="4" width="5.19921875" style="48" customWidth="1"/>
    <col min="5" max="5" width="4.59765625" style="68" customWidth="1"/>
    <col min="6" max="6" width="5.59765625" style="68" customWidth="1"/>
    <col min="7" max="10" width="4.59765625" style="68" customWidth="1"/>
    <col min="11" max="11" width="5.59765625" style="68" customWidth="1"/>
    <col min="12" max="17" width="4.09765625" style="54" customWidth="1"/>
    <col min="18" max="23" width="5.59765625" style="54" customWidth="1"/>
    <col min="24" max="24" width="9" style="54"/>
    <col min="25" max="25" width="4" style="54" customWidth="1"/>
    <col min="26" max="16384" width="9" style="54"/>
  </cols>
  <sheetData>
    <row r="1" spans="1:24" ht="15.9" customHeight="1">
      <c r="L1" s="415" t="s">
        <v>136</v>
      </c>
      <c r="M1" s="415"/>
      <c r="N1" s="415"/>
      <c r="O1" s="415"/>
      <c r="P1" s="415"/>
      <c r="Q1" s="415"/>
      <c r="R1" s="416" t="s">
        <v>134</v>
      </c>
      <c r="S1" s="417"/>
      <c r="T1" s="417"/>
      <c r="U1" s="417"/>
      <c r="V1" s="417"/>
      <c r="W1" s="417"/>
      <c r="X1" s="417"/>
    </row>
    <row r="2" spans="1:24" ht="26.25" customHeight="1">
      <c r="A2" s="70" t="s">
        <v>180</v>
      </c>
      <c r="C2" s="48" t="s">
        <v>72</v>
      </c>
      <c r="D2" s="51" t="s">
        <v>312</v>
      </c>
      <c r="E2" s="51" t="s">
        <v>313</v>
      </c>
      <c r="F2" s="49" t="s">
        <v>198</v>
      </c>
      <c r="G2" s="50" t="s">
        <v>130</v>
      </c>
      <c r="H2" s="51" t="s">
        <v>317</v>
      </c>
      <c r="I2" s="49" t="s">
        <v>336</v>
      </c>
      <c r="J2" s="50" t="s">
        <v>319</v>
      </c>
      <c r="K2" s="451" t="s">
        <v>320</v>
      </c>
      <c r="L2" s="52" t="s">
        <v>123</v>
      </c>
      <c r="M2" s="53" t="s">
        <v>124</v>
      </c>
      <c r="N2" s="53" t="s">
        <v>125</v>
      </c>
      <c r="O2" s="53" t="s">
        <v>126</v>
      </c>
      <c r="P2" s="53" t="s">
        <v>127</v>
      </c>
      <c r="Q2" s="104" t="s">
        <v>128</v>
      </c>
      <c r="R2" s="52" t="s">
        <v>123</v>
      </c>
      <c r="S2" s="53" t="s">
        <v>124</v>
      </c>
      <c r="T2" s="53" t="s">
        <v>125</v>
      </c>
      <c r="U2" s="439" t="s">
        <v>126</v>
      </c>
      <c r="V2" s="53" t="s">
        <v>127</v>
      </c>
      <c r="W2" s="53" t="s">
        <v>128</v>
      </c>
      <c r="X2" s="111" t="s">
        <v>135</v>
      </c>
    </row>
    <row r="3" spans="1:24" s="101" customFormat="1" ht="39" customHeight="1">
      <c r="A3" s="93" t="s">
        <v>21</v>
      </c>
      <c r="B3" s="93" t="s">
        <v>55</v>
      </c>
      <c r="C3" s="94" t="s">
        <v>56</v>
      </c>
      <c r="D3" s="95" t="s">
        <v>311</v>
      </c>
      <c r="E3" s="95" t="s">
        <v>314</v>
      </c>
      <c r="F3" s="96" t="s">
        <v>315</v>
      </c>
      <c r="G3" s="95" t="s">
        <v>316</v>
      </c>
      <c r="H3" s="97" t="s">
        <v>106</v>
      </c>
      <c r="I3" s="96" t="s">
        <v>199</v>
      </c>
      <c r="J3" s="95" t="s">
        <v>108</v>
      </c>
      <c r="K3" s="98" t="s">
        <v>107</v>
      </c>
      <c r="L3" s="100" t="s">
        <v>129</v>
      </c>
      <c r="M3" s="100" t="s">
        <v>58</v>
      </c>
      <c r="N3" s="100" t="s">
        <v>62</v>
      </c>
      <c r="O3" s="438" t="s">
        <v>305</v>
      </c>
      <c r="P3" s="99" t="s">
        <v>62</v>
      </c>
      <c r="Q3" s="100" t="s">
        <v>58</v>
      </c>
      <c r="R3" s="265" t="s">
        <v>306</v>
      </c>
      <c r="S3" s="265" t="s">
        <v>307</v>
      </c>
      <c r="T3" s="268" t="s">
        <v>308</v>
      </c>
      <c r="U3" s="438" t="s">
        <v>305</v>
      </c>
      <c r="V3" s="265" t="s">
        <v>309</v>
      </c>
      <c r="W3" s="265" t="s">
        <v>310</v>
      </c>
      <c r="X3" s="452" t="s">
        <v>321</v>
      </c>
    </row>
    <row r="4" spans="1:24" ht="15.9" customHeight="1">
      <c r="A4" s="55" t="s">
        <v>323</v>
      </c>
      <c r="B4" s="56" t="s">
        <v>58</v>
      </c>
      <c r="C4" s="72">
        <v>2012</v>
      </c>
      <c r="D4" s="440"/>
      <c r="E4" s="524">
        <v>1</v>
      </c>
      <c r="F4" s="66"/>
      <c r="G4" s="67"/>
      <c r="H4" s="65"/>
      <c r="I4" s="66"/>
      <c r="J4" s="67"/>
      <c r="K4" s="453"/>
      <c r="L4" s="67"/>
      <c r="M4" s="57">
        <v>1</v>
      </c>
      <c r="N4" s="57">
        <v>1</v>
      </c>
      <c r="O4" s="495"/>
      <c r="P4" s="57">
        <v>1</v>
      </c>
      <c r="Q4" s="105"/>
      <c r="R4" s="221"/>
      <c r="S4" s="242">
        <f>'Score 2. afd. U11'!AO4+'Score 2. afd. U11 &amp;U13 '!AO4</f>
        <v>168</v>
      </c>
      <c r="T4" s="242">
        <f>'Score 3. afd. U11'!AO5</f>
        <v>153.44444444444446</v>
      </c>
      <c r="U4" s="501"/>
      <c r="V4" s="242">
        <f>'Score 5. afd. U11 &amp;U13'!AO4</f>
        <v>26.777777777777779</v>
      </c>
      <c r="W4" s="223"/>
      <c r="X4" s="237">
        <f>SUM(R4:W4)</f>
        <v>348.22222222222223</v>
      </c>
    </row>
    <row r="5" spans="1:24" ht="15.9" customHeight="1">
      <c r="A5" s="55" t="s">
        <v>322</v>
      </c>
      <c r="B5" s="56" t="s">
        <v>58</v>
      </c>
      <c r="C5" s="72">
        <v>2011</v>
      </c>
      <c r="D5" s="440"/>
      <c r="E5" s="524">
        <v>1</v>
      </c>
      <c r="F5" s="66"/>
      <c r="G5" s="67"/>
      <c r="H5" s="65"/>
      <c r="I5" s="66"/>
      <c r="J5" s="67"/>
      <c r="K5" s="453"/>
      <c r="L5" s="67"/>
      <c r="M5" s="57"/>
      <c r="N5" s="57"/>
      <c r="O5" s="495"/>
      <c r="P5" s="57">
        <v>1</v>
      </c>
      <c r="Q5" s="105"/>
      <c r="R5" s="221"/>
      <c r="S5" s="242"/>
      <c r="T5" s="223"/>
      <c r="U5" s="502"/>
      <c r="V5" s="242">
        <f>'Score 5. afd. U11 &amp;U13'!AO3</f>
        <v>73.444444444444443</v>
      </c>
      <c r="W5" s="223"/>
      <c r="X5" s="237">
        <f>SUM(R5:W5)</f>
        <v>73.444444444444443</v>
      </c>
    </row>
    <row r="6" spans="1:24" ht="15.9" customHeight="1">
      <c r="A6" s="55" t="s">
        <v>348</v>
      </c>
      <c r="B6" s="56" t="s">
        <v>151</v>
      </c>
      <c r="C6" s="72">
        <v>2012</v>
      </c>
      <c r="D6" s="440"/>
      <c r="E6" s="524">
        <v>1</v>
      </c>
      <c r="F6" s="66"/>
      <c r="G6" s="67"/>
      <c r="H6" s="65"/>
      <c r="I6" s="66"/>
      <c r="J6" s="67"/>
      <c r="K6" s="453"/>
      <c r="L6" s="67"/>
      <c r="M6" s="57"/>
      <c r="N6" s="57">
        <v>1</v>
      </c>
      <c r="O6" s="495"/>
      <c r="P6" s="57"/>
      <c r="Q6" s="105"/>
      <c r="R6" s="221"/>
      <c r="S6" s="242"/>
      <c r="T6" s="242">
        <f>'Score 3. afd. U11'!AO4</f>
        <v>77.888888888888886</v>
      </c>
      <c r="U6" s="502"/>
      <c r="V6" s="223"/>
      <c r="W6" s="223"/>
      <c r="X6" s="237">
        <f t="shared" ref="X6:X18" si="0">SUM(R6:W6)</f>
        <v>77.888888888888886</v>
      </c>
    </row>
    <row r="7" spans="1:24" ht="15.9" customHeight="1">
      <c r="A7" s="63" t="s">
        <v>377</v>
      </c>
      <c r="B7" s="56" t="s">
        <v>151</v>
      </c>
      <c r="C7" s="72">
        <v>2012</v>
      </c>
      <c r="D7" s="440"/>
      <c r="E7" s="524">
        <v>1</v>
      </c>
      <c r="F7" s="66"/>
      <c r="G7" s="67"/>
      <c r="H7" s="65"/>
      <c r="I7" s="66"/>
      <c r="J7" s="67"/>
      <c r="K7" s="453"/>
      <c r="L7" s="67"/>
      <c r="M7" s="57">
        <v>1</v>
      </c>
      <c r="N7" s="57">
        <v>1</v>
      </c>
      <c r="O7" s="495"/>
      <c r="P7" s="57"/>
      <c r="Q7" s="105"/>
      <c r="R7" s="221"/>
      <c r="S7" s="242">
        <f>'Score 2. afd. U11'!AO5+'Score 2. afd. U11 &amp;U13 '!AO5</f>
        <v>92</v>
      </c>
      <c r="T7" s="242">
        <f>'Score 3. afd. U11'!AO3</f>
        <v>152.33333333333331</v>
      </c>
      <c r="U7" s="502"/>
      <c r="V7" s="242"/>
      <c r="W7" s="223"/>
      <c r="X7" s="237">
        <f t="shared" si="0"/>
        <v>244.33333333333331</v>
      </c>
    </row>
    <row r="8" spans="1:24" ht="15.9" customHeight="1">
      <c r="A8" s="63" t="s">
        <v>349</v>
      </c>
      <c r="B8" s="56" t="s">
        <v>111</v>
      </c>
      <c r="C8" s="72">
        <v>2012</v>
      </c>
      <c r="D8" s="440"/>
      <c r="E8" s="524">
        <v>1</v>
      </c>
      <c r="F8" s="66"/>
      <c r="G8" s="67"/>
      <c r="H8" s="65"/>
      <c r="I8" s="66"/>
      <c r="J8" s="67"/>
      <c r="K8" s="453"/>
      <c r="L8" s="67"/>
      <c r="M8" s="57">
        <v>1</v>
      </c>
      <c r="N8" s="57">
        <v>1</v>
      </c>
      <c r="O8" s="495"/>
      <c r="P8" s="57"/>
      <c r="Q8" s="105"/>
      <c r="R8" s="221"/>
      <c r="S8" s="242">
        <f>'Score 2. afd. U11'!AO3+'Score 2. afd. U11 &amp;U13 '!AO3</f>
        <v>197</v>
      </c>
      <c r="T8" s="242">
        <f>'Score 3. afd. U11'!AO6</f>
        <v>52.333333333333329</v>
      </c>
      <c r="U8" s="501"/>
      <c r="V8" s="223"/>
      <c r="W8" s="223"/>
      <c r="X8" s="237">
        <f t="shared" si="0"/>
        <v>249.33333333333331</v>
      </c>
    </row>
    <row r="9" spans="1:24" ht="15.9" customHeight="1">
      <c r="A9" s="514" t="s">
        <v>328</v>
      </c>
      <c r="B9" s="56" t="s">
        <v>111</v>
      </c>
      <c r="C9" s="72">
        <v>2010</v>
      </c>
      <c r="D9" s="440"/>
      <c r="E9" s="65"/>
      <c r="F9" s="516">
        <v>1</v>
      </c>
      <c r="G9" s="67"/>
      <c r="H9" s="65"/>
      <c r="I9" s="66"/>
      <c r="J9" s="67"/>
      <c r="K9" s="453"/>
      <c r="L9" s="67">
        <v>1</v>
      </c>
      <c r="M9" s="57">
        <v>1</v>
      </c>
      <c r="N9" s="57">
        <v>1</v>
      </c>
      <c r="O9" s="495"/>
      <c r="P9" s="57"/>
      <c r="Q9" s="105"/>
      <c r="R9" s="221">
        <f>'Score 1. afd. U13'!AO4</f>
        <v>77.666666666666671</v>
      </c>
      <c r="S9" s="242">
        <f>'Score 2. afd. U13'!AO4+'Score 2. afd. U11 &amp;U13 '!AO7</f>
        <v>300.5</v>
      </c>
      <c r="T9" s="242">
        <f>'Score 3. afd. U13'!AO7</f>
        <v>135.33333333333331</v>
      </c>
      <c r="U9" s="501"/>
      <c r="V9" s="223"/>
      <c r="W9" s="223"/>
      <c r="X9" s="237">
        <f t="shared" si="0"/>
        <v>513.5</v>
      </c>
    </row>
    <row r="10" spans="1:24" ht="15.9" customHeight="1">
      <c r="A10" s="514" t="s">
        <v>354</v>
      </c>
      <c r="B10" s="56" t="s">
        <v>62</v>
      </c>
      <c r="C10" s="72">
        <v>2010</v>
      </c>
      <c r="D10" s="440"/>
      <c r="E10" s="65"/>
      <c r="F10" s="516">
        <v>1</v>
      </c>
      <c r="G10" s="67"/>
      <c r="H10" s="65"/>
      <c r="I10" s="66"/>
      <c r="J10" s="67"/>
      <c r="K10" s="453"/>
      <c r="L10" s="67"/>
      <c r="M10" s="57"/>
      <c r="N10" s="57"/>
      <c r="O10" s="495"/>
      <c r="P10" s="57">
        <v>1</v>
      </c>
      <c r="Q10" s="105"/>
      <c r="R10" s="222"/>
      <c r="S10" s="242"/>
      <c r="T10" s="223"/>
      <c r="U10" s="501"/>
      <c r="V10" s="242">
        <f>'Score 5. afd. U11 &amp;U13'!AO5</f>
        <v>143.44444444444446</v>
      </c>
      <c r="W10" s="223"/>
      <c r="X10" s="237">
        <f t="shared" si="0"/>
        <v>143.44444444444446</v>
      </c>
    </row>
    <row r="11" spans="1:24" ht="15.9" customHeight="1">
      <c r="A11" s="251" t="s">
        <v>326</v>
      </c>
      <c r="B11" s="56" t="s">
        <v>111</v>
      </c>
      <c r="C11" s="72">
        <v>2009</v>
      </c>
      <c r="D11" s="440"/>
      <c r="E11" s="65"/>
      <c r="F11" s="516">
        <v>1</v>
      </c>
      <c r="G11" s="67"/>
      <c r="H11" s="65"/>
      <c r="I11" s="66"/>
      <c r="J11" s="67"/>
      <c r="K11" s="453"/>
      <c r="L11" s="67"/>
      <c r="M11" s="57">
        <v>1</v>
      </c>
      <c r="N11" s="57"/>
      <c r="O11" s="495"/>
      <c r="P11" s="57"/>
      <c r="Q11" s="105"/>
      <c r="R11" s="222"/>
      <c r="S11" s="242">
        <f>'Score 2. afd. U13'!AO3+'Score 2. afd. U11 &amp;U13 '!AO6</f>
        <v>212</v>
      </c>
      <c r="T11" s="223"/>
      <c r="U11" s="501"/>
      <c r="V11" s="223"/>
      <c r="W11" s="223"/>
      <c r="X11" s="237">
        <f t="shared" si="0"/>
        <v>212</v>
      </c>
    </row>
    <row r="12" spans="1:24" ht="15.9" customHeight="1">
      <c r="A12" s="269" t="s">
        <v>217</v>
      </c>
      <c r="B12" s="270" t="s">
        <v>218</v>
      </c>
      <c r="C12" s="258">
        <v>2009</v>
      </c>
      <c r="D12" s="440"/>
      <c r="E12" s="65"/>
      <c r="F12" s="516">
        <v>1</v>
      </c>
      <c r="G12" s="454"/>
      <c r="H12" s="455"/>
      <c r="I12" s="456"/>
      <c r="J12" s="454"/>
      <c r="K12" s="457"/>
      <c r="L12" s="67">
        <v>1</v>
      </c>
      <c r="M12" s="57">
        <v>1</v>
      </c>
      <c r="N12" s="57">
        <v>1</v>
      </c>
      <c r="O12" s="495"/>
      <c r="P12" s="57">
        <v>1</v>
      </c>
      <c r="Q12" s="105"/>
      <c r="R12" s="221">
        <f>'Score 1. afd. U13'!AO3</f>
        <v>151</v>
      </c>
      <c r="S12" s="242">
        <f>'Score 2. afd. U13'!AO5+'Score 2. afd. U11 &amp;U13 '!AO8</f>
        <v>371</v>
      </c>
      <c r="T12" s="242">
        <f>'Score 3. afd. U13'!AO3</f>
        <v>167.83333333333331</v>
      </c>
      <c r="U12" s="502"/>
      <c r="V12" s="242">
        <f>'Score 5. afd. U11 &amp;U13'!AO6</f>
        <v>192.33333333333331</v>
      </c>
      <c r="W12" s="223"/>
      <c r="X12" s="237">
        <f t="shared" si="0"/>
        <v>882.16666666666652</v>
      </c>
    </row>
    <row r="13" spans="1:24" ht="15.9" customHeight="1">
      <c r="A13" s="55" t="s">
        <v>327</v>
      </c>
      <c r="B13" s="56" t="s">
        <v>218</v>
      </c>
      <c r="C13" s="72">
        <v>2009</v>
      </c>
      <c r="D13" s="440"/>
      <c r="E13" s="65"/>
      <c r="F13" s="516">
        <v>1</v>
      </c>
      <c r="G13" s="67"/>
      <c r="H13" s="65"/>
      <c r="I13" s="66"/>
      <c r="J13" s="67"/>
      <c r="K13" s="453"/>
      <c r="L13" s="67">
        <v>1</v>
      </c>
      <c r="M13" s="57"/>
      <c r="N13" s="57"/>
      <c r="O13" s="495"/>
      <c r="P13" s="57"/>
      <c r="Q13" s="105"/>
      <c r="R13" s="221">
        <f>'Score 1. afd. U13'!AO6</f>
        <v>92.666666666666671</v>
      </c>
      <c r="S13" s="223"/>
      <c r="T13" s="223"/>
      <c r="U13" s="501"/>
      <c r="V13" s="223"/>
      <c r="W13" s="223"/>
      <c r="X13" s="237">
        <f t="shared" si="0"/>
        <v>92.666666666666671</v>
      </c>
    </row>
    <row r="14" spans="1:24" ht="15.9" customHeight="1">
      <c r="A14" s="269" t="s">
        <v>219</v>
      </c>
      <c r="B14" s="270" t="s">
        <v>218</v>
      </c>
      <c r="C14" s="258">
        <v>2009</v>
      </c>
      <c r="D14" s="440"/>
      <c r="E14" s="65"/>
      <c r="F14" s="516">
        <v>1</v>
      </c>
      <c r="G14" s="454"/>
      <c r="H14" s="455"/>
      <c r="I14" s="456"/>
      <c r="J14" s="454"/>
      <c r="K14" s="457"/>
      <c r="L14" s="67">
        <v>1</v>
      </c>
      <c r="M14" s="57"/>
      <c r="N14" s="57">
        <v>1</v>
      </c>
      <c r="O14" s="495"/>
      <c r="P14" s="57"/>
      <c r="Q14" s="105"/>
      <c r="R14" s="221">
        <f>'Score 1. afd. U13'!AO5</f>
        <v>102.66666666666666</v>
      </c>
      <c r="S14" s="242"/>
      <c r="T14" s="242">
        <f>'Score 3. afd. U13'!AO4</f>
        <v>59.5</v>
      </c>
      <c r="U14" s="501"/>
      <c r="V14" s="223"/>
      <c r="W14" s="223"/>
      <c r="X14" s="237">
        <f t="shared" si="0"/>
        <v>162.16666666666666</v>
      </c>
    </row>
    <row r="15" spans="1:24" ht="15.9" customHeight="1">
      <c r="A15" s="269" t="s">
        <v>350</v>
      </c>
      <c r="B15" s="270" t="s">
        <v>58</v>
      </c>
      <c r="C15" s="258">
        <v>2009</v>
      </c>
      <c r="D15" s="441"/>
      <c r="E15" s="65"/>
      <c r="F15" s="517">
        <v>1</v>
      </c>
      <c r="G15" s="459"/>
      <c r="H15" s="460"/>
      <c r="I15" s="461"/>
      <c r="J15" s="459"/>
      <c r="K15" s="462"/>
      <c r="L15" s="295"/>
      <c r="M15" s="259"/>
      <c r="N15" s="259">
        <v>1</v>
      </c>
      <c r="O15" s="496"/>
      <c r="P15" s="259"/>
      <c r="Q15" s="260"/>
      <c r="R15" s="261"/>
      <c r="S15" s="262"/>
      <c r="T15" s="262">
        <f>'Score 3. afd. U13'!AO5</f>
        <v>111.16666666666666</v>
      </c>
      <c r="U15" s="503"/>
      <c r="V15" s="263"/>
      <c r="W15" s="263"/>
      <c r="X15" s="237">
        <f t="shared" si="0"/>
        <v>111.16666666666666</v>
      </c>
    </row>
    <row r="16" spans="1:24" ht="15.9" customHeight="1">
      <c r="A16" s="269" t="s">
        <v>351</v>
      </c>
      <c r="B16" s="270" t="s">
        <v>58</v>
      </c>
      <c r="C16" s="258">
        <v>2009</v>
      </c>
      <c r="D16" s="441"/>
      <c r="E16" s="65"/>
      <c r="F16" s="517">
        <v>1</v>
      </c>
      <c r="G16" s="459"/>
      <c r="H16" s="460"/>
      <c r="I16" s="461"/>
      <c r="J16" s="459"/>
      <c r="K16" s="462"/>
      <c r="L16" s="295"/>
      <c r="M16" s="259"/>
      <c r="N16" s="259">
        <v>1</v>
      </c>
      <c r="O16" s="496"/>
      <c r="P16" s="259"/>
      <c r="Q16" s="260"/>
      <c r="R16" s="261"/>
      <c r="S16" s="262"/>
      <c r="T16" s="262">
        <f>'Score 3. afd. U13'!AO6</f>
        <v>116.16666666666667</v>
      </c>
      <c r="U16" s="503"/>
      <c r="V16" s="263"/>
      <c r="W16" s="263"/>
      <c r="X16" s="237">
        <f t="shared" si="0"/>
        <v>116.16666666666667</v>
      </c>
    </row>
    <row r="17" spans="1:24" ht="15.9" customHeight="1">
      <c r="A17" s="269" t="s">
        <v>329</v>
      </c>
      <c r="B17" s="270" t="s">
        <v>330</v>
      </c>
      <c r="C17" s="258">
        <v>2008</v>
      </c>
      <c r="D17" s="440"/>
      <c r="E17" s="65"/>
      <c r="F17" s="458"/>
      <c r="G17" s="518">
        <v>1</v>
      </c>
      <c r="H17" s="460"/>
      <c r="I17" s="461"/>
      <c r="J17" s="459"/>
      <c r="K17" s="462"/>
      <c r="L17" s="295">
        <v>1</v>
      </c>
      <c r="M17" s="259"/>
      <c r="N17" s="259"/>
      <c r="O17" s="496"/>
      <c r="P17" s="259"/>
      <c r="Q17" s="260"/>
      <c r="R17" s="546">
        <f>'Score 1. afd. U15 &amp; U17'!AO3</f>
        <v>62</v>
      </c>
      <c r="S17" s="262"/>
      <c r="T17" s="263"/>
      <c r="U17" s="503"/>
      <c r="V17" s="263"/>
      <c r="W17" s="263"/>
      <c r="X17" s="237">
        <f t="shared" si="0"/>
        <v>62</v>
      </c>
    </row>
    <row r="18" spans="1:24" ht="15.9" customHeight="1">
      <c r="A18" s="269" t="s">
        <v>331</v>
      </c>
      <c r="B18" s="270" t="s">
        <v>330</v>
      </c>
      <c r="C18" s="258">
        <v>2008</v>
      </c>
      <c r="D18" s="538"/>
      <c r="E18" s="65"/>
      <c r="F18" s="458"/>
      <c r="G18" s="518">
        <v>1</v>
      </c>
      <c r="H18" s="460"/>
      <c r="I18" s="461"/>
      <c r="J18" s="459"/>
      <c r="K18" s="462"/>
      <c r="L18" s="295">
        <v>1</v>
      </c>
      <c r="M18" s="259"/>
      <c r="N18" s="259"/>
      <c r="O18" s="496"/>
      <c r="P18" s="259"/>
      <c r="Q18" s="260"/>
      <c r="R18" s="546">
        <f>'Score 1. afd. U15 &amp; U17'!AO4</f>
        <v>141</v>
      </c>
      <c r="S18" s="262"/>
      <c r="T18" s="263"/>
      <c r="U18" s="504"/>
      <c r="V18" s="263"/>
      <c r="W18" s="263"/>
      <c r="X18" s="237">
        <f t="shared" si="0"/>
        <v>141</v>
      </c>
    </row>
    <row r="19" spans="1:24" ht="15.9" customHeight="1">
      <c r="A19" s="55" t="s">
        <v>332</v>
      </c>
      <c r="B19" s="56" t="s">
        <v>330</v>
      </c>
      <c r="C19" s="72">
        <v>2008</v>
      </c>
      <c r="D19" s="539"/>
      <c r="E19" s="65"/>
      <c r="F19" s="482"/>
      <c r="G19" s="519">
        <v>1</v>
      </c>
      <c r="H19" s="455"/>
      <c r="I19" s="456"/>
      <c r="J19" s="459"/>
      <c r="K19" s="457"/>
      <c r="L19" s="494"/>
      <c r="M19" s="57"/>
      <c r="N19" s="57"/>
      <c r="O19" s="495"/>
      <c r="P19" s="57"/>
      <c r="Q19" s="57"/>
      <c r="R19" s="546">
        <f>'Score 1. afd. U15 &amp; U17'!AO5</f>
        <v>123</v>
      </c>
      <c r="S19" s="223"/>
      <c r="T19" s="223"/>
      <c r="U19" s="501"/>
      <c r="V19" s="223"/>
      <c r="W19" s="223"/>
      <c r="X19" s="237">
        <f t="shared" ref="X19:X47" si="1">SUM(R19:W19)</f>
        <v>123</v>
      </c>
    </row>
    <row r="20" spans="1:24" ht="15.9" customHeight="1">
      <c r="A20" s="75" t="s">
        <v>333</v>
      </c>
      <c r="B20" s="510" t="s">
        <v>330</v>
      </c>
      <c r="C20" s="77">
        <v>2007</v>
      </c>
      <c r="D20" s="447"/>
      <c r="E20" s="65"/>
      <c r="F20" s="478"/>
      <c r="G20" s="520">
        <v>1</v>
      </c>
      <c r="H20" s="477"/>
      <c r="I20" s="478"/>
      <c r="J20" s="459"/>
      <c r="K20" s="480"/>
      <c r="L20" s="479"/>
      <c r="M20" s="83"/>
      <c r="N20" s="83"/>
      <c r="O20" s="498"/>
      <c r="P20" s="83"/>
      <c r="Q20" s="107"/>
      <c r="R20" s="546">
        <f>'Score 1. afd. U15 &amp; U17'!AO6</f>
        <v>148</v>
      </c>
      <c r="S20" s="226"/>
      <c r="T20" s="243"/>
      <c r="U20" s="506"/>
      <c r="V20" s="226"/>
      <c r="W20" s="226"/>
      <c r="X20" s="238">
        <f t="shared" si="1"/>
        <v>148</v>
      </c>
    </row>
    <row r="21" spans="1:24" ht="15.9" customHeight="1">
      <c r="A21" s="63" t="s">
        <v>220</v>
      </c>
      <c r="B21" s="56" t="s">
        <v>218</v>
      </c>
      <c r="C21" s="72">
        <v>2007</v>
      </c>
      <c r="D21" s="440"/>
      <c r="E21" s="65"/>
      <c r="F21" s="66"/>
      <c r="G21" s="521">
        <v>1</v>
      </c>
      <c r="H21" s="65"/>
      <c r="I21" s="66"/>
      <c r="J21" s="67"/>
      <c r="K21" s="453"/>
      <c r="L21" s="67"/>
      <c r="M21" s="57"/>
      <c r="N21" s="57"/>
      <c r="O21" s="495"/>
      <c r="P21" s="57"/>
      <c r="Q21" s="105"/>
      <c r="R21" s="221">
        <f>'Score 1. afd. U15 &amp; U17'!AO8</f>
        <v>59</v>
      </c>
      <c r="S21" s="223"/>
      <c r="T21" s="242"/>
      <c r="U21" s="501"/>
      <c r="V21" s="223"/>
      <c r="W21" s="223"/>
      <c r="X21" s="237">
        <f t="shared" si="1"/>
        <v>59</v>
      </c>
    </row>
    <row r="22" spans="1:24" ht="15.9" customHeight="1">
      <c r="A22" s="82" t="s">
        <v>60</v>
      </c>
      <c r="B22" s="270" t="s">
        <v>218</v>
      </c>
      <c r="C22" s="77">
        <v>2006</v>
      </c>
      <c r="D22" s="440"/>
      <c r="E22" s="65"/>
      <c r="F22" s="66"/>
      <c r="G22" s="470"/>
      <c r="H22" s="522">
        <v>1</v>
      </c>
      <c r="I22" s="66"/>
      <c r="J22" s="67"/>
      <c r="K22" s="453"/>
      <c r="L22" s="67">
        <v>1</v>
      </c>
      <c r="M22" s="57"/>
      <c r="N22" s="57"/>
      <c r="O22" s="495"/>
      <c r="P22" s="57"/>
      <c r="Q22" s="105"/>
      <c r="R22" s="221">
        <f>'Score 1. afd. U15 &amp; U17'!AO7</f>
        <v>127</v>
      </c>
      <c r="S22" s="223"/>
      <c r="T22" s="242"/>
      <c r="U22" s="501"/>
      <c r="V22" s="242"/>
      <c r="W22" s="223"/>
      <c r="X22" s="237">
        <f t="shared" si="1"/>
        <v>127</v>
      </c>
    </row>
    <row r="23" spans="1:24" ht="15.9" customHeight="1" thickBot="1">
      <c r="A23" s="528" t="s">
        <v>57</v>
      </c>
      <c r="B23" s="253" t="s">
        <v>58</v>
      </c>
      <c r="C23" s="87">
        <v>2006</v>
      </c>
      <c r="D23" s="449"/>
      <c r="E23" s="88"/>
      <c r="F23" s="529"/>
      <c r="G23" s="530"/>
      <c r="H23" s="531">
        <v>1</v>
      </c>
      <c r="I23" s="487"/>
      <c r="J23" s="486"/>
      <c r="K23" s="489"/>
      <c r="L23" s="486"/>
      <c r="M23" s="88">
        <v>1</v>
      </c>
      <c r="N23" s="88"/>
      <c r="O23" s="499"/>
      <c r="P23" s="88">
        <v>1</v>
      </c>
      <c r="Q23" s="108"/>
      <c r="R23" s="234"/>
      <c r="S23" s="248">
        <f>'Score 2. afd. Senior &amp; 40+'!AO13</f>
        <v>89.181818181818187</v>
      </c>
      <c r="T23" s="227"/>
      <c r="U23" s="532"/>
      <c r="V23" s="248">
        <f>'Score 5. afd. Senior &amp; 40+'!AO3</f>
        <v>120.33333333333333</v>
      </c>
      <c r="W23" s="227"/>
      <c r="X23" s="240">
        <f t="shared" si="1"/>
        <v>209.5151515151515</v>
      </c>
    </row>
    <row r="24" spans="1:24" ht="15.9" customHeight="1" thickTop="1">
      <c r="A24" s="75" t="s">
        <v>334</v>
      </c>
      <c r="B24" s="510" t="s">
        <v>218</v>
      </c>
      <c r="C24" s="77">
        <v>2005</v>
      </c>
      <c r="D24" s="447"/>
      <c r="E24" s="477"/>
      <c r="F24" s="481"/>
      <c r="G24" s="325"/>
      <c r="H24" s="477"/>
      <c r="I24" s="478"/>
      <c r="J24" s="533">
        <v>1</v>
      </c>
      <c r="K24" s="480"/>
      <c r="L24" s="479">
        <v>1</v>
      </c>
      <c r="M24" s="83"/>
      <c r="N24" s="83">
        <v>1</v>
      </c>
      <c r="O24" s="498"/>
      <c r="P24" s="83">
        <v>1</v>
      </c>
      <c r="Q24" s="107"/>
      <c r="R24" s="235">
        <f>'Score 1. afd. Senior &amp; 40+'!AO18</f>
        <v>178.5</v>
      </c>
      <c r="S24" s="226"/>
      <c r="T24" s="243">
        <f>'Score 3. afd. Senior &amp; 40+'!AO6</f>
        <v>136.14285714285714</v>
      </c>
      <c r="U24" s="506"/>
      <c r="V24" s="243">
        <f>'Score 5. afd. Senior &amp; 40+'!AO8</f>
        <v>151.66666666666669</v>
      </c>
      <c r="W24" s="226"/>
      <c r="X24" s="238">
        <f t="shared" si="1"/>
        <v>466.3095238095238</v>
      </c>
    </row>
    <row r="25" spans="1:24" ht="15.9" customHeight="1">
      <c r="A25" s="251" t="s">
        <v>335</v>
      </c>
      <c r="B25" s="62" t="s">
        <v>62</v>
      </c>
      <c r="C25" s="73">
        <v>2005</v>
      </c>
      <c r="D25" s="440"/>
      <c r="E25" s="65"/>
      <c r="F25" s="66"/>
      <c r="G25" s="67"/>
      <c r="H25" s="65"/>
      <c r="I25" s="66"/>
      <c r="J25" s="534">
        <v>1</v>
      </c>
      <c r="K25" s="453"/>
      <c r="L25" s="67">
        <v>1</v>
      </c>
      <c r="M25" s="57"/>
      <c r="N25" s="57"/>
      <c r="O25" s="495"/>
      <c r="P25" s="57"/>
      <c r="Q25" s="105"/>
      <c r="R25" s="221">
        <f>'Score 1. afd. Senior &amp; 40+'!AO3</f>
        <v>78.5</v>
      </c>
      <c r="S25" s="223"/>
      <c r="T25" s="242"/>
      <c r="U25" s="501"/>
      <c r="V25" s="243"/>
      <c r="W25" s="223"/>
      <c r="X25" s="237">
        <f t="shared" si="1"/>
        <v>78.5</v>
      </c>
    </row>
    <row r="26" spans="1:24" ht="15.9" customHeight="1">
      <c r="A26" s="55" t="s">
        <v>202</v>
      </c>
      <c r="B26" s="56" t="s">
        <v>62</v>
      </c>
      <c r="C26" s="72">
        <v>2004</v>
      </c>
      <c r="D26" s="440"/>
      <c r="E26" s="65"/>
      <c r="F26" s="66"/>
      <c r="G26" s="67"/>
      <c r="H26" s="65"/>
      <c r="I26" s="66"/>
      <c r="J26" s="534">
        <v>1</v>
      </c>
      <c r="K26" s="453"/>
      <c r="L26" s="67">
        <v>1</v>
      </c>
      <c r="M26" s="57"/>
      <c r="N26" s="57">
        <v>1</v>
      </c>
      <c r="O26" s="495"/>
      <c r="P26" s="57">
        <v>1</v>
      </c>
      <c r="Q26" s="105"/>
      <c r="R26" s="221">
        <f>'Score 1. afd. Senior &amp; 40+'!AO19</f>
        <v>136.625</v>
      </c>
      <c r="S26" s="223"/>
      <c r="T26" s="242">
        <f>'Score 3. afd. Senior &amp; 40+'!AO8</f>
        <v>94</v>
      </c>
      <c r="U26" s="501"/>
      <c r="V26" s="243">
        <f>'Score 5. afd. Senior &amp; 40+'!AO7</f>
        <v>142.33333333333334</v>
      </c>
      <c r="W26" s="223"/>
      <c r="X26" s="237">
        <f t="shared" si="1"/>
        <v>372.95833333333337</v>
      </c>
    </row>
    <row r="27" spans="1:24" ht="15.9" customHeight="1">
      <c r="A27" s="327" t="s">
        <v>337</v>
      </c>
      <c r="B27" s="278" t="s">
        <v>62</v>
      </c>
      <c r="C27" s="258">
        <v>2004</v>
      </c>
      <c r="D27" s="441"/>
      <c r="E27" s="65"/>
      <c r="F27" s="66"/>
      <c r="G27" s="67"/>
      <c r="H27" s="65"/>
      <c r="I27" s="66"/>
      <c r="J27" s="534">
        <v>1</v>
      </c>
      <c r="K27" s="453"/>
      <c r="L27" s="67">
        <v>1</v>
      </c>
      <c r="M27" s="57"/>
      <c r="N27" s="57"/>
      <c r="O27" s="495"/>
      <c r="P27" s="57"/>
      <c r="Q27" s="105"/>
      <c r="R27" s="221">
        <f>'Score 1. afd. Senior &amp; 40+'!AO20</f>
        <v>42.875</v>
      </c>
      <c r="S27" s="242"/>
      <c r="T27" s="242"/>
      <c r="U27" s="501"/>
      <c r="V27" s="242"/>
      <c r="W27" s="223"/>
      <c r="X27" s="237">
        <f t="shared" si="1"/>
        <v>42.875</v>
      </c>
    </row>
    <row r="28" spans="1:24" ht="15.9" customHeight="1">
      <c r="A28" s="537" t="s">
        <v>353</v>
      </c>
      <c r="B28" s="278" t="s">
        <v>58</v>
      </c>
      <c r="C28" s="258">
        <v>1994</v>
      </c>
      <c r="D28" s="441"/>
      <c r="E28" s="65"/>
      <c r="F28" s="66"/>
      <c r="G28" s="67"/>
      <c r="H28" s="65"/>
      <c r="I28" s="66"/>
      <c r="J28" s="534">
        <v>1</v>
      </c>
      <c r="K28" s="453"/>
      <c r="L28" s="67"/>
      <c r="M28" s="57"/>
      <c r="N28" s="57"/>
      <c r="O28" s="495"/>
      <c r="P28" s="57">
        <v>1</v>
      </c>
      <c r="Q28" s="105"/>
      <c r="R28" s="222"/>
      <c r="S28" s="242"/>
      <c r="T28" s="242"/>
      <c r="U28" s="501"/>
      <c r="V28" s="242">
        <f>'Score 5. afd. Senior &amp; 40+'!AO4</f>
        <v>77.666666666666671</v>
      </c>
      <c r="W28" s="223"/>
      <c r="X28" s="237">
        <f t="shared" si="1"/>
        <v>77.666666666666671</v>
      </c>
    </row>
    <row r="29" spans="1:24" ht="15.9" customHeight="1">
      <c r="A29" s="61" t="s">
        <v>207</v>
      </c>
      <c r="B29" s="56" t="s">
        <v>85</v>
      </c>
      <c r="C29" s="72">
        <v>1986</v>
      </c>
      <c r="D29" s="440"/>
      <c r="E29" s="65"/>
      <c r="F29" s="66"/>
      <c r="G29" s="67"/>
      <c r="H29" s="65"/>
      <c r="I29" s="66"/>
      <c r="J29" s="534">
        <v>1</v>
      </c>
      <c r="K29" s="453"/>
      <c r="L29" s="67"/>
      <c r="M29" s="57"/>
      <c r="N29" s="57"/>
      <c r="O29" s="495"/>
      <c r="P29" s="57"/>
      <c r="Q29" s="105"/>
      <c r="R29" s="221">
        <f>'Score 1. afd. Senior &amp; 40+'!AO6</f>
        <v>134.75</v>
      </c>
      <c r="S29" s="242"/>
      <c r="T29" s="242"/>
      <c r="U29" s="501"/>
      <c r="V29" s="223"/>
      <c r="W29" s="223"/>
      <c r="X29" s="237">
        <f t="shared" si="1"/>
        <v>134.75</v>
      </c>
    </row>
    <row r="30" spans="1:24" ht="15.9" customHeight="1">
      <c r="A30" s="251" t="s">
        <v>343</v>
      </c>
      <c r="B30" s="56" t="s">
        <v>342</v>
      </c>
      <c r="C30" s="512"/>
      <c r="D30" s="440"/>
      <c r="E30" s="65"/>
      <c r="F30" s="66"/>
      <c r="G30" s="67"/>
      <c r="H30" s="65"/>
      <c r="I30" s="66"/>
      <c r="J30" s="534">
        <v>1</v>
      </c>
      <c r="K30" s="453"/>
      <c r="L30" s="67">
        <v>1</v>
      </c>
      <c r="M30" s="57">
        <v>1</v>
      </c>
      <c r="N30" s="57"/>
      <c r="O30" s="495"/>
      <c r="P30" s="57"/>
      <c r="Q30" s="105"/>
      <c r="R30" s="221">
        <f>'Score 1. afd. Senior &amp; 40+'!AO10</f>
        <v>54.75</v>
      </c>
      <c r="S30" s="242">
        <f>'Score 2. afd. Senior &amp; 40+'!AO11</f>
        <v>27.363636363636363</v>
      </c>
      <c r="T30" s="242"/>
      <c r="U30" s="502"/>
      <c r="V30" s="242"/>
      <c r="W30" s="223"/>
      <c r="X30" s="237">
        <f t="shared" si="1"/>
        <v>82.11363636363636</v>
      </c>
    </row>
    <row r="31" spans="1:24" ht="15.9" customHeight="1">
      <c r="A31" s="251" t="s">
        <v>164</v>
      </c>
      <c r="B31" s="56" t="s">
        <v>117</v>
      </c>
      <c r="C31" s="72">
        <v>1996</v>
      </c>
      <c r="D31" s="440"/>
      <c r="E31" s="65"/>
      <c r="F31" s="66"/>
      <c r="G31" s="67"/>
      <c r="H31" s="65"/>
      <c r="I31" s="66"/>
      <c r="J31" s="534">
        <v>1</v>
      </c>
      <c r="K31" s="453"/>
      <c r="L31" s="67">
        <v>1</v>
      </c>
      <c r="M31" s="57">
        <v>1</v>
      </c>
      <c r="N31" s="57"/>
      <c r="O31" s="495"/>
      <c r="P31" s="57"/>
      <c r="Q31" s="105"/>
      <c r="R31" s="221"/>
      <c r="S31" s="242">
        <f>'Score 2. afd. Senior &amp; 40+'!AO5</f>
        <v>93.727272727272734</v>
      </c>
      <c r="T31" s="242"/>
      <c r="U31" s="501"/>
      <c r="V31" s="223"/>
      <c r="W31" s="223"/>
      <c r="X31" s="237">
        <f t="shared" si="1"/>
        <v>93.727272727272734</v>
      </c>
    </row>
    <row r="32" spans="1:24" ht="15.9" customHeight="1">
      <c r="A32" s="55" t="s">
        <v>66</v>
      </c>
      <c r="B32" s="56" t="s">
        <v>62</v>
      </c>
      <c r="C32" s="72">
        <v>1995</v>
      </c>
      <c r="D32" s="440"/>
      <c r="E32" s="65"/>
      <c r="F32" s="66"/>
      <c r="G32" s="67"/>
      <c r="H32" s="65"/>
      <c r="I32" s="66"/>
      <c r="J32" s="534">
        <v>1</v>
      </c>
      <c r="K32" s="453"/>
      <c r="L32" s="67">
        <v>1</v>
      </c>
      <c r="M32" s="57">
        <v>1</v>
      </c>
      <c r="N32" s="57">
        <v>1</v>
      </c>
      <c r="O32" s="495"/>
      <c r="P32" s="57">
        <v>1</v>
      </c>
      <c r="Q32" s="105"/>
      <c r="R32" s="221">
        <f>'Score 1. afd. Senior &amp; 40+'!AO5</f>
        <v>162.875</v>
      </c>
      <c r="S32" s="242">
        <f>'Score 2. afd. Senior &amp; 40+'!AO6</f>
        <v>103.72727272727272</v>
      </c>
      <c r="T32" s="242">
        <f>'Score 3. afd. Senior &amp; 40+'!AO7</f>
        <v>131.14285714285714</v>
      </c>
      <c r="U32" s="502"/>
      <c r="V32" s="242">
        <f>'Score 5. afd. Senior &amp; 40+'!AO5</f>
        <v>197.66666666666669</v>
      </c>
      <c r="W32" s="223"/>
      <c r="X32" s="237">
        <f t="shared" si="1"/>
        <v>595.4117965367966</v>
      </c>
    </row>
    <row r="33" spans="1:24" ht="15.9" customHeight="1">
      <c r="A33" s="277" t="s">
        <v>209</v>
      </c>
      <c r="B33" s="270" t="s">
        <v>218</v>
      </c>
      <c r="C33" s="258">
        <v>1986</v>
      </c>
      <c r="D33" s="441"/>
      <c r="E33" s="65"/>
      <c r="F33" s="458"/>
      <c r="G33" s="295"/>
      <c r="H33" s="484"/>
      <c r="I33" s="458"/>
      <c r="J33" s="535">
        <v>1</v>
      </c>
      <c r="K33" s="485"/>
      <c r="L33" s="295">
        <v>1</v>
      </c>
      <c r="M33" s="259">
        <v>1</v>
      </c>
      <c r="N33" s="259"/>
      <c r="O33" s="496"/>
      <c r="P33" s="259"/>
      <c r="Q33" s="260"/>
      <c r="R33" s="546">
        <f>'Score 1. afd. Senior &amp; 40+'!AO14</f>
        <v>100.375</v>
      </c>
      <c r="S33" s="262">
        <f>'Score 2. afd. Senior &amp; 40+'!AO4</f>
        <v>91</v>
      </c>
      <c r="T33" s="263"/>
      <c r="U33" s="503"/>
      <c r="V33" s="262"/>
      <c r="W33" s="263"/>
      <c r="X33" s="237">
        <f t="shared" si="1"/>
        <v>191.375</v>
      </c>
    </row>
    <row r="34" spans="1:24" ht="15.9" customHeight="1" thickBot="1">
      <c r="A34" s="515" t="s">
        <v>352</v>
      </c>
      <c r="B34" s="253" t="s">
        <v>151</v>
      </c>
      <c r="C34" s="523"/>
      <c r="D34" s="449"/>
      <c r="E34" s="488"/>
      <c r="F34" s="487"/>
      <c r="G34" s="486"/>
      <c r="H34" s="488"/>
      <c r="I34" s="487"/>
      <c r="J34" s="536"/>
      <c r="K34" s="489"/>
      <c r="L34" s="490"/>
      <c r="M34" s="88"/>
      <c r="N34" s="88"/>
      <c r="O34" s="499"/>
      <c r="P34" s="88"/>
      <c r="Q34" s="108"/>
      <c r="R34" s="234"/>
      <c r="S34" s="248"/>
      <c r="T34" s="248">
        <f>'Score 3. afd. Senior &amp; 40+'!AO10</f>
        <v>75.428571428571431</v>
      </c>
      <c r="U34" s="508"/>
      <c r="V34" s="227"/>
      <c r="W34" s="227"/>
      <c r="X34" s="237">
        <f t="shared" si="1"/>
        <v>75.428571428571431</v>
      </c>
    </row>
    <row r="35" spans="1:24" ht="15.9" customHeight="1" thickTop="1">
      <c r="A35" s="513" t="s">
        <v>63</v>
      </c>
      <c r="B35" s="270" t="s">
        <v>62</v>
      </c>
      <c r="C35" s="258">
        <v>1981</v>
      </c>
      <c r="D35" s="450"/>
      <c r="E35" s="65"/>
      <c r="F35" s="491"/>
      <c r="G35" s="284"/>
      <c r="H35" s="492"/>
      <c r="I35" s="491"/>
      <c r="J35" s="284"/>
      <c r="K35" s="525">
        <v>1</v>
      </c>
      <c r="L35" s="284">
        <v>1</v>
      </c>
      <c r="M35" s="283"/>
      <c r="N35" s="283">
        <v>1</v>
      </c>
      <c r="O35" s="500"/>
      <c r="P35" s="283"/>
      <c r="Q35" s="285"/>
      <c r="R35" s="286">
        <f>'Score 1. afd. Senior &amp; 40+'!AO12</f>
        <v>194.75</v>
      </c>
      <c r="S35" s="287"/>
      <c r="T35" s="287">
        <f>'Score 3. afd. Senior &amp; 40+'!AO3</f>
        <v>149</v>
      </c>
      <c r="U35" s="509"/>
      <c r="V35" s="287"/>
      <c r="W35" s="288"/>
      <c r="X35" s="237">
        <f t="shared" si="1"/>
        <v>343.75</v>
      </c>
    </row>
    <row r="36" spans="1:24" ht="15.9" customHeight="1">
      <c r="A36" s="63" t="s">
        <v>339</v>
      </c>
      <c r="B36" s="56" t="s">
        <v>111</v>
      </c>
      <c r="C36" s="511">
        <v>1977</v>
      </c>
      <c r="D36" s="440"/>
      <c r="E36" s="65"/>
      <c r="F36" s="478"/>
      <c r="G36" s="479"/>
      <c r="H36" s="477"/>
      <c r="I36" s="478"/>
      <c r="J36" s="479"/>
      <c r="K36" s="526">
        <v>1</v>
      </c>
      <c r="L36" s="479">
        <v>1</v>
      </c>
      <c r="M36" s="83"/>
      <c r="N36" s="83">
        <v>1</v>
      </c>
      <c r="O36" s="498"/>
      <c r="P36" s="83"/>
      <c r="Q36" s="107"/>
      <c r="R36" s="235">
        <f>'Score 1. afd. Senior &amp; 40+'!AO15</f>
        <v>161.625</v>
      </c>
      <c r="S36" s="243">
        <f>'Score 2. afd. Senior &amp; 40+'!AO3</f>
        <v>148.27272727272728</v>
      </c>
      <c r="T36" s="243">
        <f>'Score 3. afd. Senior &amp; 40+'!AO4</f>
        <v>143.28571428571428</v>
      </c>
      <c r="U36" s="507"/>
      <c r="V36" s="226"/>
      <c r="W36" s="226"/>
      <c r="X36" s="238">
        <f t="shared" si="1"/>
        <v>453.18344155844153</v>
      </c>
    </row>
    <row r="37" spans="1:24" ht="15.9" customHeight="1">
      <c r="A37" s="63" t="s">
        <v>175</v>
      </c>
      <c r="B37" s="56" t="s">
        <v>68</v>
      </c>
      <c r="C37" s="72">
        <v>1975</v>
      </c>
      <c r="D37" s="440"/>
      <c r="E37" s="65"/>
      <c r="F37" s="66"/>
      <c r="G37" s="67"/>
      <c r="H37" s="65"/>
      <c r="I37" s="66"/>
      <c r="J37" s="67"/>
      <c r="K37" s="527">
        <v>1</v>
      </c>
      <c r="L37" s="67">
        <v>1</v>
      </c>
      <c r="M37" s="57">
        <v>1</v>
      </c>
      <c r="N37" s="57"/>
      <c r="O37" s="495"/>
      <c r="P37" s="57"/>
      <c r="Q37" s="105"/>
      <c r="R37" s="221">
        <f>'Score 1. afd. Senior &amp; 40+'!AO16</f>
        <v>147.875</v>
      </c>
      <c r="S37" s="242">
        <f>'Score 2. afd. Senior &amp; 40+'!AO7</f>
        <v>161</v>
      </c>
      <c r="T37" s="223"/>
      <c r="U37" s="501"/>
      <c r="V37" s="242"/>
      <c r="W37" s="223"/>
      <c r="X37" s="237">
        <f t="shared" si="1"/>
        <v>308.875</v>
      </c>
    </row>
    <row r="38" spans="1:24" ht="15.9" customHeight="1">
      <c r="A38" s="61" t="s">
        <v>169</v>
      </c>
      <c r="B38" s="56" t="s">
        <v>109</v>
      </c>
      <c r="C38" s="74">
        <v>1975</v>
      </c>
      <c r="D38" s="440"/>
      <c r="E38" s="65"/>
      <c r="F38" s="66"/>
      <c r="G38" s="67"/>
      <c r="H38" s="65"/>
      <c r="I38" s="66"/>
      <c r="J38" s="67"/>
      <c r="K38" s="527">
        <v>1</v>
      </c>
      <c r="L38" s="67"/>
      <c r="M38" s="57"/>
      <c r="N38" s="57">
        <v>1</v>
      </c>
      <c r="O38" s="495"/>
      <c r="P38" s="57"/>
      <c r="Q38" s="105"/>
      <c r="R38" s="221"/>
      <c r="S38" s="242"/>
      <c r="T38" s="242">
        <f>'Score 3. afd. Senior &amp; 40+'!AO9</f>
        <v>125.42857142857143</v>
      </c>
      <c r="U38" s="501"/>
      <c r="V38" s="242"/>
      <c r="W38" s="223"/>
      <c r="X38" s="238">
        <f t="shared" si="1"/>
        <v>125.42857142857143</v>
      </c>
    </row>
    <row r="39" spans="1:24" ht="15.9" customHeight="1">
      <c r="A39" s="63" t="s">
        <v>346</v>
      </c>
      <c r="B39" s="56" t="s">
        <v>109</v>
      </c>
      <c r="C39" s="72">
        <v>1973</v>
      </c>
      <c r="D39" s="440"/>
      <c r="E39" s="65"/>
      <c r="F39" s="66"/>
      <c r="G39" s="67"/>
      <c r="H39" s="65"/>
      <c r="I39" s="66"/>
      <c r="J39" s="67"/>
      <c r="K39" s="527">
        <v>1</v>
      </c>
      <c r="L39" s="67"/>
      <c r="M39" s="57">
        <v>1</v>
      </c>
      <c r="N39" s="57"/>
      <c r="O39" s="495"/>
      <c r="P39" s="57"/>
      <c r="Q39" s="105"/>
      <c r="R39" s="221">
        <f>'Score 1. afd. Senior &amp; 40+'!AO4</f>
        <v>87.25</v>
      </c>
      <c r="S39" s="242">
        <f>'Score 2. afd. Senior &amp; 40+'!AO14</f>
        <v>89.181818181818187</v>
      </c>
      <c r="T39" s="242"/>
      <c r="U39" s="501"/>
      <c r="V39" s="223"/>
      <c r="W39" s="223"/>
      <c r="X39" s="237">
        <f t="shared" si="1"/>
        <v>176.43181818181819</v>
      </c>
    </row>
    <row r="40" spans="1:24" ht="15.9" customHeight="1">
      <c r="A40" s="61" t="s">
        <v>340</v>
      </c>
      <c r="B40" s="56" t="s">
        <v>218</v>
      </c>
      <c r="C40" s="72">
        <v>1971</v>
      </c>
      <c r="D40" s="440"/>
      <c r="E40" s="65"/>
      <c r="F40" s="66"/>
      <c r="G40" s="67"/>
      <c r="H40" s="65"/>
      <c r="I40" s="66"/>
      <c r="J40" s="67"/>
      <c r="K40" s="527">
        <v>1</v>
      </c>
      <c r="L40" s="67">
        <v>1</v>
      </c>
      <c r="M40" s="57"/>
      <c r="N40" s="57"/>
      <c r="O40" s="495"/>
      <c r="P40" s="57"/>
      <c r="Q40" s="105"/>
      <c r="R40" s="222"/>
      <c r="S40" s="242"/>
      <c r="T40" s="242"/>
      <c r="U40" s="501"/>
      <c r="V40" s="223"/>
      <c r="W40" s="223"/>
      <c r="X40" s="238">
        <f t="shared" si="1"/>
        <v>0</v>
      </c>
    </row>
    <row r="41" spans="1:24" ht="15.9" customHeight="1">
      <c r="A41" s="250" t="s">
        <v>338</v>
      </c>
      <c r="B41" s="56" t="s">
        <v>68</v>
      </c>
      <c r="C41" s="72">
        <v>1971</v>
      </c>
      <c r="D41" s="440"/>
      <c r="E41" s="65"/>
      <c r="F41" s="66"/>
      <c r="G41" s="67"/>
      <c r="H41" s="65"/>
      <c r="I41" s="66"/>
      <c r="J41" s="67"/>
      <c r="K41" s="527">
        <v>1</v>
      </c>
      <c r="L41" s="67">
        <v>1</v>
      </c>
      <c r="M41" s="57"/>
      <c r="N41" s="57"/>
      <c r="O41" s="495"/>
      <c r="P41" s="57"/>
      <c r="Q41" s="105"/>
      <c r="R41" s="221">
        <f>'Score 1. afd. Senior &amp; 40+'!AO17</f>
        <v>86.625</v>
      </c>
      <c r="S41" s="242"/>
      <c r="T41" s="242"/>
      <c r="U41" s="502"/>
      <c r="V41" s="242"/>
      <c r="W41" s="223"/>
      <c r="X41" s="237">
        <f t="shared" si="1"/>
        <v>86.625</v>
      </c>
    </row>
    <row r="42" spans="1:24" ht="15.9" customHeight="1">
      <c r="A42" s="55" t="s">
        <v>162</v>
      </c>
      <c r="B42" s="56" t="s">
        <v>111</v>
      </c>
      <c r="C42" s="72">
        <v>1972</v>
      </c>
      <c r="D42" s="440"/>
      <c r="E42" s="65"/>
      <c r="F42" s="66"/>
      <c r="G42" s="67"/>
      <c r="H42" s="65"/>
      <c r="I42" s="66"/>
      <c r="J42" s="65"/>
      <c r="K42" s="527">
        <v>1</v>
      </c>
      <c r="L42" s="67"/>
      <c r="M42" s="57"/>
      <c r="N42" s="57"/>
      <c r="O42" s="495"/>
      <c r="P42" s="57"/>
      <c r="Q42" s="105"/>
      <c r="R42" s="221"/>
      <c r="S42" s="242">
        <f>'Score 2. afd. Senior &amp; 40+'!AO12</f>
        <v>173.72727272727272</v>
      </c>
      <c r="T42" s="242"/>
      <c r="U42" s="501"/>
      <c r="V42" s="242"/>
      <c r="W42" s="223"/>
      <c r="X42" s="237">
        <f t="shared" si="1"/>
        <v>173.72727272727272</v>
      </c>
    </row>
    <row r="43" spans="1:24" ht="15.9" customHeight="1">
      <c r="A43" s="63" t="s">
        <v>73</v>
      </c>
      <c r="B43" s="56" t="s">
        <v>68</v>
      </c>
      <c r="C43" s="72">
        <v>1967</v>
      </c>
      <c r="D43" s="440"/>
      <c r="E43" s="65"/>
      <c r="F43" s="66"/>
      <c r="G43" s="67"/>
      <c r="H43" s="65"/>
      <c r="I43" s="66"/>
      <c r="J43" s="65"/>
      <c r="K43" s="527">
        <v>1</v>
      </c>
      <c r="L43" s="67">
        <v>1</v>
      </c>
      <c r="M43" s="57">
        <v>1</v>
      </c>
      <c r="N43" s="57"/>
      <c r="O43" s="495"/>
      <c r="P43" s="57"/>
      <c r="Q43" s="105"/>
      <c r="R43" s="221">
        <f>'Score 1. afd. Senior &amp; 40+'!AO7</f>
        <v>126.625</v>
      </c>
      <c r="S43" s="242">
        <f>'Score 2. afd. Senior &amp; 40+'!AO8</f>
        <v>145.54545454545456</v>
      </c>
      <c r="T43" s="223"/>
      <c r="U43" s="501"/>
      <c r="V43" s="223"/>
      <c r="W43" s="223"/>
      <c r="X43" s="237">
        <f t="shared" si="1"/>
        <v>272.17045454545456</v>
      </c>
    </row>
    <row r="44" spans="1:24" ht="15.9" customHeight="1">
      <c r="A44" s="55" t="s">
        <v>71</v>
      </c>
      <c r="B44" s="56" t="s">
        <v>58</v>
      </c>
      <c r="C44" s="72">
        <v>1967</v>
      </c>
      <c r="D44" s="440"/>
      <c r="E44" s="65"/>
      <c r="F44" s="66"/>
      <c r="G44" s="67"/>
      <c r="H44" s="65"/>
      <c r="I44" s="66"/>
      <c r="J44" s="65"/>
      <c r="K44" s="527">
        <v>1</v>
      </c>
      <c r="L44" s="67">
        <v>1</v>
      </c>
      <c r="M44" s="57">
        <v>1</v>
      </c>
      <c r="N44" s="57">
        <v>1</v>
      </c>
      <c r="O44" s="495"/>
      <c r="P44" s="57">
        <v>1</v>
      </c>
      <c r="Q44" s="105"/>
      <c r="R44" s="221">
        <f>'Score 1. afd. Senior &amp; 40+'!AO11</f>
        <v>70.375</v>
      </c>
      <c r="S44" s="242">
        <f>'Score 2. afd. Senior &amp; 40+'!AO9</f>
        <v>100.09090909090909</v>
      </c>
      <c r="T44" s="242">
        <f>'Score 3. afd. Senior &amp; 40+'!AO5</f>
        <v>50.428571428571431</v>
      </c>
      <c r="U44" s="501"/>
      <c r="V44" s="242">
        <f>'Score 5. afd. Senior &amp; 40+'!AO6</f>
        <v>90.333333333333329</v>
      </c>
      <c r="W44" s="223"/>
      <c r="X44" s="237">
        <f t="shared" si="1"/>
        <v>311.22781385281382</v>
      </c>
    </row>
    <row r="45" spans="1:24" ht="15.9" customHeight="1">
      <c r="A45" s="55" t="s">
        <v>341</v>
      </c>
      <c r="B45" s="56" t="s">
        <v>342</v>
      </c>
      <c r="C45" s="512"/>
      <c r="D45" s="440"/>
      <c r="E45" s="65"/>
      <c r="F45" s="66"/>
      <c r="G45" s="67"/>
      <c r="H45" s="65"/>
      <c r="I45" s="66"/>
      <c r="J45" s="65"/>
      <c r="K45" s="527">
        <v>1</v>
      </c>
      <c r="L45" s="494">
        <v>1</v>
      </c>
      <c r="M45" s="57"/>
      <c r="N45" s="57"/>
      <c r="O45" s="495"/>
      <c r="P45" s="57"/>
      <c r="Q45" s="105"/>
      <c r="R45" s="221">
        <f>'Score 1. afd. Senior &amp; 40+'!AO9</f>
        <v>136</v>
      </c>
      <c r="S45" s="242">
        <f>'Score 2. afd. Senior &amp; 40+'!AO10</f>
        <v>118.27272727272728</v>
      </c>
      <c r="T45" s="242"/>
      <c r="U45" s="502"/>
      <c r="V45" s="242"/>
      <c r="W45" s="223"/>
      <c r="X45" s="237">
        <f t="shared" si="1"/>
        <v>254.27272727272728</v>
      </c>
    </row>
    <row r="46" spans="1:24" ht="15.9" customHeight="1">
      <c r="A46" s="63" t="s">
        <v>204</v>
      </c>
      <c r="B46" s="64" t="s">
        <v>206</v>
      </c>
      <c r="C46" s="72">
        <v>1965</v>
      </c>
      <c r="D46" s="440"/>
      <c r="E46" s="65"/>
      <c r="F46" s="66"/>
      <c r="G46" s="67"/>
      <c r="H46" s="65"/>
      <c r="I46" s="66"/>
      <c r="J46" s="65"/>
      <c r="K46" s="527">
        <v>1</v>
      </c>
      <c r="L46" s="67"/>
      <c r="M46" s="57"/>
      <c r="N46" s="57"/>
      <c r="O46" s="495"/>
      <c r="P46" s="57"/>
      <c r="Q46" s="105"/>
      <c r="R46" s="312"/>
      <c r="S46" s="102"/>
      <c r="T46" s="102"/>
      <c r="U46" s="501"/>
      <c r="V46" s="102"/>
      <c r="W46" s="102"/>
      <c r="X46" s="237">
        <f t="shared" si="1"/>
        <v>0</v>
      </c>
    </row>
    <row r="47" spans="1:24" ht="15.9" customHeight="1">
      <c r="A47" s="251" t="s">
        <v>344</v>
      </c>
      <c r="B47" s="64" t="s">
        <v>345</v>
      </c>
      <c r="C47" s="74">
        <v>1962</v>
      </c>
      <c r="D47" s="448"/>
      <c r="E47" s="65"/>
      <c r="F47" s="66"/>
      <c r="G47" s="67"/>
      <c r="H47" s="65"/>
      <c r="I47" s="66"/>
      <c r="J47" s="57"/>
      <c r="K47" s="527">
        <v>1</v>
      </c>
      <c r="L47" s="59">
        <v>1</v>
      </c>
      <c r="M47" s="57"/>
      <c r="N47" s="57"/>
      <c r="O47" s="495"/>
      <c r="P47" s="57"/>
      <c r="Q47" s="105"/>
      <c r="R47" s="312">
        <f>'Score 1. afd. Senior &amp; 40+'!AO8</f>
        <v>84.75</v>
      </c>
      <c r="S47" s="102"/>
      <c r="T47" s="102"/>
      <c r="U47" s="501"/>
      <c r="V47" s="102"/>
      <c r="W47" s="102"/>
      <c r="X47" s="237">
        <f t="shared" si="1"/>
        <v>84.75</v>
      </c>
    </row>
    <row r="48" spans="1:24" ht="15.9" customHeight="1">
      <c r="A48" s="55"/>
      <c r="B48" s="56"/>
      <c r="C48" s="72"/>
      <c r="D48" s="440"/>
      <c r="E48" s="59"/>
      <c r="F48" s="58"/>
      <c r="G48" s="59"/>
      <c r="H48" s="57"/>
      <c r="I48" s="58"/>
      <c r="J48" s="57"/>
      <c r="K48" s="60"/>
      <c r="L48" s="59"/>
      <c r="M48" s="57"/>
      <c r="N48" s="57"/>
      <c r="O48" s="57"/>
      <c r="P48" s="57"/>
      <c r="Q48" s="105"/>
      <c r="R48" s="109"/>
      <c r="S48" s="102"/>
      <c r="T48" s="102"/>
      <c r="U48" s="102"/>
      <c r="V48" s="102"/>
      <c r="W48" s="102"/>
      <c r="X48" s="237">
        <f t="shared" ref="X48:X49" si="2">SUM(R48:W48)</f>
        <v>0</v>
      </c>
    </row>
    <row r="49" spans="1:24" ht="15.9" customHeight="1" thickBot="1">
      <c r="A49" s="78"/>
      <c r="B49" s="79"/>
      <c r="C49" s="80"/>
      <c r="D49" s="442"/>
      <c r="E49" s="81"/>
      <c r="F49" s="84"/>
      <c r="G49" s="81"/>
      <c r="H49" s="85"/>
      <c r="I49" s="84"/>
      <c r="J49" s="85"/>
      <c r="K49" s="86"/>
      <c r="L49" s="360"/>
      <c r="M49" s="85"/>
      <c r="N49" s="85"/>
      <c r="O49" s="85"/>
      <c r="P49" s="85"/>
      <c r="Q49" s="106"/>
      <c r="R49" s="110"/>
      <c r="S49" s="103"/>
      <c r="T49" s="103"/>
      <c r="U49" s="103"/>
      <c r="V49" s="103"/>
      <c r="W49" s="103"/>
      <c r="X49" s="237"/>
    </row>
    <row r="50" spans="1:24" ht="15.9" customHeight="1" thickBot="1">
      <c r="A50" s="89" t="s">
        <v>133</v>
      </c>
      <c r="B50" s="90"/>
      <c r="C50" s="91">
        <f>L50+M50+N50+O50+P50+Q50</f>
        <v>65</v>
      </c>
      <c r="D50" s="313">
        <f>SUM(D4:D49)</f>
        <v>0</v>
      </c>
      <c r="E50" s="313">
        <f>SUM(E4:E49)</f>
        <v>5</v>
      </c>
      <c r="F50" s="314">
        <f>SUM(F4:F49)</f>
        <v>8</v>
      </c>
      <c r="G50" s="313">
        <f>SUM(G4:G49)</f>
        <v>5</v>
      </c>
      <c r="H50" s="313">
        <f>SUM(H4:H49)</f>
        <v>2</v>
      </c>
      <c r="I50" s="313">
        <f>SUM(I4:I49)</f>
        <v>0</v>
      </c>
      <c r="J50" s="313">
        <f>SUM(J4:J49)</f>
        <v>10</v>
      </c>
      <c r="K50" s="315">
        <f>SUM(K4:K49)</f>
        <v>13</v>
      </c>
      <c r="L50" s="359">
        <f>SUM(L4:L49)</f>
        <v>24</v>
      </c>
      <c r="M50" s="92">
        <f>SUM(M4:M49)</f>
        <v>15</v>
      </c>
      <c r="N50" s="92">
        <f>SUM(N4:N49)</f>
        <v>16</v>
      </c>
      <c r="O50" s="92">
        <f>SUM(O4:O49)</f>
        <v>0</v>
      </c>
      <c r="P50" s="92">
        <f>SUM(P4:P49)</f>
        <v>10</v>
      </c>
      <c r="Q50" s="254">
        <f>SUM(Q4:Q49)</f>
        <v>0</v>
      </c>
      <c r="R50" s="255"/>
      <c r="S50" s="256"/>
      <c r="T50" s="256"/>
      <c r="U50" s="256"/>
      <c r="V50" s="256"/>
      <c r="W50" s="256"/>
      <c r="X50" s="257"/>
    </row>
    <row r="51" spans="1:24" ht="20.100000000000001" customHeight="1" thickTop="1"/>
    <row r="52" spans="1:24" ht="20.100000000000001" customHeight="1"/>
    <row r="53" spans="1:24" ht="20.100000000000001" customHeight="1"/>
    <row r="54" spans="1:24" ht="20.100000000000001" customHeight="1"/>
    <row r="55" spans="1:24" s="69" customFormat="1" ht="20.100000000000001" customHeight="1">
      <c r="A55" s="46"/>
      <c r="B55" s="47"/>
      <c r="C55" s="48"/>
      <c r="D55" s="48"/>
      <c r="E55" s="68"/>
      <c r="F55" s="68"/>
      <c r="G55" s="68"/>
      <c r="H55" s="68"/>
      <c r="I55" s="68"/>
      <c r="J55" s="68"/>
      <c r="K55" s="68"/>
    </row>
    <row r="56" spans="1:24" s="69" customFormat="1" ht="20.100000000000001" customHeight="1">
      <c r="A56" s="46"/>
      <c r="B56" s="47"/>
      <c r="C56" s="48"/>
      <c r="D56" s="48"/>
      <c r="E56" s="68"/>
      <c r="F56" s="68"/>
      <c r="G56" s="68"/>
      <c r="H56" s="68"/>
      <c r="I56" s="68"/>
      <c r="J56" s="68"/>
      <c r="K56" s="68"/>
    </row>
    <row r="57" spans="1:24" s="69" customFormat="1" ht="20.100000000000001" customHeight="1">
      <c r="A57" s="46"/>
      <c r="B57" s="47"/>
      <c r="C57" s="48"/>
      <c r="D57" s="48"/>
      <c r="E57" s="68"/>
      <c r="F57" s="68"/>
      <c r="G57" s="68"/>
      <c r="H57" s="68"/>
      <c r="I57" s="68"/>
      <c r="J57" s="68"/>
      <c r="K57" s="68"/>
    </row>
    <row r="58" spans="1:24" s="69" customFormat="1" ht="20.100000000000001" customHeight="1">
      <c r="A58" s="46"/>
      <c r="B58" s="47"/>
      <c r="C58" s="48"/>
      <c r="D58" s="48"/>
      <c r="E58" s="68"/>
      <c r="F58" s="68"/>
      <c r="G58" s="68"/>
      <c r="H58" s="68"/>
      <c r="I58" s="68"/>
      <c r="J58" s="68"/>
      <c r="K58" s="68"/>
    </row>
    <row r="59" spans="1:24" s="69" customFormat="1" ht="20.100000000000001" customHeight="1">
      <c r="A59" s="46"/>
      <c r="B59" s="47"/>
      <c r="C59" s="48"/>
      <c r="D59" s="48"/>
      <c r="E59" s="68"/>
      <c r="F59" s="68"/>
      <c r="G59" s="68"/>
      <c r="H59" s="68"/>
      <c r="I59" s="68"/>
      <c r="J59" s="68"/>
      <c r="K59" s="68"/>
    </row>
    <row r="60" spans="1:24" s="69" customFormat="1" ht="20.100000000000001" customHeight="1">
      <c r="A60" s="46"/>
      <c r="B60" s="47"/>
      <c r="C60" s="48"/>
      <c r="D60" s="48"/>
      <c r="E60" s="68"/>
      <c r="F60" s="68"/>
      <c r="G60" s="68"/>
      <c r="H60" s="68"/>
      <c r="I60" s="68"/>
      <c r="J60" s="68"/>
      <c r="K60" s="68"/>
    </row>
    <row r="61" spans="1:24" s="69" customFormat="1" ht="20.100000000000001" customHeight="1">
      <c r="A61" s="46"/>
      <c r="B61" s="47"/>
      <c r="C61" s="48"/>
      <c r="D61" s="48"/>
      <c r="E61" s="68"/>
      <c r="F61" s="68"/>
      <c r="G61" s="68"/>
      <c r="H61" s="68"/>
      <c r="I61" s="68"/>
      <c r="J61" s="68"/>
      <c r="K61" s="68"/>
    </row>
    <row r="62" spans="1:24" s="69" customFormat="1" ht="20.100000000000001" customHeight="1">
      <c r="A62" s="46"/>
      <c r="B62" s="47"/>
      <c r="C62" s="48"/>
      <c r="D62" s="48"/>
      <c r="E62" s="68"/>
      <c r="F62" s="68"/>
      <c r="G62" s="68"/>
      <c r="H62" s="68"/>
      <c r="I62" s="68"/>
      <c r="J62" s="68"/>
      <c r="K62" s="68"/>
    </row>
    <row r="63" spans="1:24" s="69" customFormat="1" ht="20.100000000000001" customHeight="1">
      <c r="A63" s="46"/>
      <c r="B63" s="47"/>
      <c r="C63" s="48"/>
      <c r="D63" s="48"/>
      <c r="E63" s="68"/>
      <c r="F63" s="68"/>
      <c r="G63" s="68"/>
      <c r="H63" s="68"/>
      <c r="I63" s="68"/>
      <c r="J63" s="68"/>
      <c r="K63" s="68"/>
    </row>
    <row r="64" spans="1:24" s="69" customFormat="1" ht="20.100000000000001" customHeight="1">
      <c r="A64" s="46"/>
      <c r="B64" s="47"/>
      <c r="C64" s="48"/>
      <c r="D64" s="48"/>
      <c r="E64" s="68"/>
      <c r="F64" s="68"/>
      <c r="G64" s="68"/>
      <c r="H64" s="68"/>
      <c r="I64" s="68"/>
      <c r="J64" s="68"/>
      <c r="K64" s="68"/>
    </row>
    <row r="65" spans="1:11" s="69" customFormat="1" ht="20.100000000000001" customHeight="1">
      <c r="A65" s="46"/>
      <c r="B65" s="47"/>
      <c r="C65" s="48"/>
      <c r="D65" s="48"/>
      <c r="E65" s="68"/>
      <c r="F65" s="68"/>
      <c r="G65" s="68"/>
      <c r="H65" s="68"/>
      <c r="I65" s="68"/>
      <c r="J65" s="68"/>
      <c r="K65" s="68"/>
    </row>
    <row r="66" spans="1:11" s="69" customFormat="1" ht="20.100000000000001" customHeight="1">
      <c r="A66" s="46"/>
      <c r="B66" s="47"/>
      <c r="C66" s="48"/>
      <c r="D66" s="48"/>
      <c r="E66" s="68"/>
      <c r="F66" s="68"/>
      <c r="G66" s="68"/>
      <c r="H66" s="68"/>
      <c r="I66" s="68"/>
      <c r="J66" s="68"/>
      <c r="K66" s="68"/>
    </row>
    <row r="67" spans="1:11" s="69" customFormat="1" ht="20.100000000000001" customHeight="1">
      <c r="A67" s="46"/>
      <c r="B67" s="47"/>
      <c r="C67" s="48"/>
      <c r="D67" s="48"/>
      <c r="E67" s="68"/>
      <c r="F67" s="68"/>
      <c r="G67" s="68"/>
      <c r="H67" s="68"/>
      <c r="I67" s="68"/>
      <c r="J67" s="68"/>
      <c r="K67" s="68"/>
    </row>
    <row r="68" spans="1:11" s="69" customFormat="1" ht="20.100000000000001" customHeight="1">
      <c r="A68" s="46"/>
      <c r="B68" s="47"/>
      <c r="C68" s="48"/>
      <c r="D68" s="48"/>
      <c r="E68" s="68"/>
      <c r="F68" s="68"/>
      <c r="G68" s="68"/>
      <c r="H68" s="68"/>
      <c r="I68" s="68"/>
      <c r="J68" s="68"/>
      <c r="K68" s="68"/>
    </row>
    <row r="69" spans="1:11" s="69" customFormat="1" ht="20.100000000000001" customHeight="1">
      <c r="A69" s="46"/>
      <c r="B69" s="47"/>
      <c r="C69" s="48"/>
      <c r="D69" s="48"/>
      <c r="E69" s="68"/>
      <c r="F69" s="68"/>
      <c r="G69" s="68"/>
      <c r="H69" s="68"/>
      <c r="I69" s="68"/>
      <c r="J69" s="68"/>
      <c r="K69" s="68"/>
    </row>
    <row r="70" spans="1:11" s="69" customFormat="1" ht="20.100000000000001" customHeight="1">
      <c r="A70" s="46"/>
      <c r="B70" s="47"/>
      <c r="C70" s="48"/>
      <c r="D70" s="48"/>
      <c r="E70" s="68"/>
      <c r="F70" s="68"/>
      <c r="G70" s="68"/>
      <c r="H70" s="68"/>
      <c r="I70" s="68"/>
      <c r="J70" s="68"/>
      <c r="K70" s="68"/>
    </row>
    <row r="71" spans="1:11" s="69" customFormat="1" ht="20.100000000000001" customHeight="1">
      <c r="A71" s="46"/>
      <c r="B71" s="47"/>
      <c r="C71" s="48"/>
      <c r="D71" s="48"/>
      <c r="E71" s="68"/>
      <c r="F71" s="68"/>
      <c r="G71" s="68"/>
      <c r="H71" s="68"/>
      <c r="I71" s="68"/>
      <c r="J71" s="68"/>
      <c r="K71" s="68"/>
    </row>
    <row r="72" spans="1:11" s="69" customFormat="1" ht="20.100000000000001" customHeight="1">
      <c r="A72" s="46"/>
      <c r="B72" s="47"/>
      <c r="C72" s="48"/>
      <c r="D72" s="48"/>
      <c r="E72" s="68"/>
      <c r="F72" s="68"/>
      <c r="G72" s="68"/>
      <c r="H72" s="68"/>
      <c r="I72" s="68"/>
      <c r="J72" s="68"/>
      <c r="K72" s="68"/>
    </row>
    <row r="73" spans="1:11" s="69" customFormat="1" ht="20.100000000000001" customHeight="1">
      <c r="A73" s="46"/>
      <c r="B73" s="47"/>
      <c r="C73" s="48"/>
      <c r="D73" s="48"/>
      <c r="E73" s="68"/>
      <c r="F73" s="68"/>
      <c r="G73" s="68"/>
      <c r="H73" s="68"/>
      <c r="I73" s="68"/>
      <c r="J73" s="68"/>
      <c r="K73" s="68"/>
    </row>
    <row r="74" spans="1:11" s="69" customFormat="1" ht="20.100000000000001" customHeight="1">
      <c r="A74" s="46"/>
      <c r="B74" s="47"/>
      <c r="C74" s="48"/>
      <c r="D74" s="48"/>
      <c r="E74" s="68"/>
      <c r="F74" s="68"/>
      <c r="G74" s="68"/>
      <c r="H74" s="68"/>
      <c r="I74" s="68"/>
      <c r="J74" s="68"/>
      <c r="K74" s="68"/>
    </row>
    <row r="75" spans="1:11" s="69" customFormat="1" ht="20.100000000000001" customHeight="1">
      <c r="A75" s="46"/>
      <c r="B75" s="47"/>
      <c r="C75" s="48"/>
      <c r="D75" s="48"/>
      <c r="E75" s="68"/>
      <c r="F75" s="68"/>
      <c r="G75" s="68"/>
      <c r="H75" s="68"/>
      <c r="I75" s="68"/>
      <c r="J75" s="68"/>
      <c r="K75" s="68"/>
    </row>
  </sheetData>
  <autoFilter ref="A3:X50" xr:uid="{3738C007-3EB7-4D5F-A07C-9110C16C6669}"/>
  <mergeCells count="2">
    <mergeCell ref="L1:Q1"/>
    <mergeCell ref="R1:X1"/>
  </mergeCell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539AB-9901-47B6-BE8B-223BC1B72EBA}">
  <sheetPr>
    <tabColor rgb="FF02CE15"/>
  </sheetPr>
  <dimension ref="A1:E47"/>
  <sheetViews>
    <sheetView workbookViewId="0">
      <selection activeCell="E25" sqref="E25"/>
    </sheetView>
  </sheetViews>
  <sheetFormatPr defaultRowHeight="15.6"/>
  <cols>
    <col min="1" max="1" width="13.59765625" customWidth="1"/>
    <col min="2" max="2" width="14" customWidth="1"/>
    <col min="3" max="3" width="13.3984375" customWidth="1"/>
    <col min="4" max="4" width="13.09765625" customWidth="1"/>
    <col min="5" max="5" width="28.59765625" customWidth="1"/>
  </cols>
  <sheetData>
    <row r="1" spans="1:5" ht="27.9" customHeight="1">
      <c r="A1" s="408" t="s">
        <v>253</v>
      </c>
      <c r="B1" s="408"/>
      <c r="C1" s="408"/>
      <c r="D1" s="408"/>
      <c r="E1" s="408"/>
    </row>
    <row r="2" spans="1:5" ht="11.1" customHeight="1">
      <c r="C2" s="294" t="s">
        <v>197</v>
      </c>
    </row>
    <row r="3" spans="1:5" ht="18">
      <c r="A3" s="409" t="s">
        <v>286</v>
      </c>
      <c r="B3" s="409"/>
      <c r="C3" s="409"/>
      <c r="D3" s="409"/>
      <c r="E3" s="409"/>
    </row>
    <row r="4" spans="1:5" ht="9" customHeight="1"/>
    <row r="5" spans="1:5" ht="24.9" customHeight="1">
      <c r="A5" s="410" t="s">
        <v>287</v>
      </c>
      <c r="B5" s="410"/>
      <c r="C5" s="410"/>
      <c r="D5" s="410"/>
      <c r="E5" s="410"/>
    </row>
    <row r="6" spans="1:5" ht="20.100000000000001" customHeight="1">
      <c r="A6" s="30" t="s">
        <v>3</v>
      </c>
      <c r="B6" s="364" t="s">
        <v>302</v>
      </c>
      <c r="C6" s="28"/>
      <c r="D6" s="34" t="s">
        <v>54</v>
      </c>
      <c r="E6" s="368" t="s">
        <v>53</v>
      </c>
    </row>
    <row r="7" spans="1:5">
      <c r="A7" s="27"/>
      <c r="B7" s="2" t="s">
        <v>301</v>
      </c>
      <c r="C7" s="28"/>
      <c r="D7" s="28"/>
      <c r="E7" s="368" t="s">
        <v>259</v>
      </c>
    </row>
    <row r="8" spans="1:5">
      <c r="A8" s="27"/>
      <c r="B8" s="2" t="s">
        <v>285</v>
      </c>
      <c r="C8" s="28"/>
      <c r="D8" s="28"/>
      <c r="E8" s="29"/>
    </row>
    <row r="9" spans="1:5">
      <c r="A9" s="27"/>
      <c r="B9" s="28"/>
      <c r="C9" s="291" t="s">
        <v>183</v>
      </c>
      <c r="D9" s="28"/>
      <c r="E9" s="29"/>
    </row>
    <row r="10" spans="1:5">
      <c r="A10" s="30" t="s">
        <v>4</v>
      </c>
      <c r="B10" s="28" t="s">
        <v>5</v>
      </c>
      <c r="C10" s="291" t="s">
        <v>184</v>
      </c>
      <c r="D10" s="28"/>
      <c r="E10" s="43" t="s">
        <v>83</v>
      </c>
    </row>
    <row r="11" spans="1:5">
      <c r="A11" s="27"/>
      <c r="B11" s="28" t="s">
        <v>1</v>
      </c>
      <c r="C11" s="28" t="s">
        <v>6</v>
      </c>
      <c r="D11" s="28"/>
      <c r="E11" s="29"/>
    </row>
    <row r="12" spans="1:5" ht="10.95" customHeight="1">
      <c r="A12" s="27"/>
      <c r="B12" s="28"/>
      <c r="C12" s="28"/>
      <c r="D12" s="28"/>
      <c r="E12" s="29"/>
    </row>
    <row r="13" spans="1:5">
      <c r="A13" s="30" t="s">
        <v>8</v>
      </c>
      <c r="B13" s="28" t="s">
        <v>7</v>
      </c>
      <c r="C13" s="31" t="s">
        <v>9</v>
      </c>
      <c r="D13" s="40" t="s">
        <v>81</v>
      </c>
      <c r="E13" s="29"/>
    </row>
    <row r="14" spans="1:5">
      <c r="A14" s="30" t="s">
        <v>14</v>
      </c>
      <c r="B14" s="28" t="s">
        <v>7</v>
      </c>
      <c r="C14" s="28" t="s">
        <v>15</v>
      </c>
      <c r="D14" s="28"/>
      <c r="E14" s="29"/>
    </row>
    <row r="15" spans="1:5" ht="11.1" customHeight="1">
      <c r="A15" s="27"/>
      <c r="B15" s="28"/>
      <c r="C15" s="28"/>
      <c r="D15" s="28"/>
      <c r="E15" s="29"/>
    </row>
    <row r="16" spans="1:5">
      <c r="A16" s="30" t="s">
        <v>12</v>
      </c>
      <c r="B16" s="28" t="s">
        <v>10</v>
      </c>
      <c r="C16" s="369" t="s">
        <v>261</v>
      </c>
      <c r="D16" s="28"/>
      <c r="E16" s="32" t="s">
        <v>300</v>
      </c>
    </row>
    <row r="17" spans="1:5">
      <c r="A17" s="27"/>
      <c r="B17" s="5" t="s">
        <v>11</v>
      </c>
      <c r="C17" s="28"/>
      <c r="D17" s="28"/>
      <c r="E17" s="29"/>
    </row>
    <row r="18" spans="1:5" ht="10.95" customHeight="1">
      <c r="A18" s="27"/>
      <c r="B18" s="28"/>
      <c r="C18" s="28"/>
      <c r="D18" s="28"/>
      <c r="E18" s="29"/>
    </row>
    <row r="19" spans="1:5" ht="20.100000000000001" customHeight="1">
      <c r="A19" s="12" t="s">
        <v>13</v>
      </c>
      <c r="B19" s="41" t="s">
        <v>277</v>
      </c>
      <c r="C19" s="9"/>
      <c r="D19" s="9"/>
      <c r="E19" s="33"/>
    </row>
    <row r="20" spans="1:5" ht="9" customHeight="1">
      <c r="A20" s="13"/>
      <c r="B20" s="14"/>
      <c r="C20" s="14"/>
      <c r="D20" s="14"/>
      <c r="E20" s="15"/>
    </row>
    <row r="21" spans="1:5" ht="20.100000000000001" customHeight="1">
      <c r="A21" s="16" t="s">
        <v>16</v>
      </c>
      <c r="B21" s="8" t="s">
        <v>21</v>
      </c>
      <c r="C21" s="8" t="s">
        <v>24</v>
      </c>
      <c r="D21" s="8" t="s">
        <v>20</v>
      </c>
      <c r="E21" s="17" t="s">
        <v>28</v>
      </c>
    </row>
    <row r="22" spans="1:5" s="1" customFormat="1" ht="16.05" customHeight="1">
      <c r="A22" s="411" t="s">
        <v>303</v>
      </c>
      <c r="B22" s="365" t="s">
        <v>262</v>
      </c>
      <c r="C22" s="365">
        <v>-9</v>
      </c>
      <c r="D22" s="365" t="s">
        <v>263</v>
      </c>
      <c r="E22" s="20" t="s">
        <v>49</v>
      </c>
    </row>
    <row r="23" spans="1:5" s="1" customFormat="1" ht="16.05" customHeight="1">
      <c r="A23" s="414"/>
      <c r="B23" s="35" t="s">
        <v>264</v>
      </c>
      <c r="C23" s="36" t="s">
        <v>265</v>
      </c>
      <c r="D23" s="35" t="s">
        <v>266</v>
      </c>
      <c r="E23" s="20" t="s">
        <v>49</v>
      </c>
    </row>
    <row r="24" spans="1:5" s="1" customFormat="1" ht="16.05" customHeight="1">
      <c r="A24" s="367"/>
      <c r="B24" s="370" t="s">
        <v>268</v>
      </c>
      <c r="C24" s="371" t="s">
        <v>269</v>
      </c>
      <c r="D24" s="370" t="s">
        <v>188</v>
      </c>
    </row>
    <row r="25" spans="1:5" s="1" customFormat="1" ht="16.05" customHeight="1">
      <c r="A25" s="18"/>
      <c r="B25" s="365" t="s">
        <v>270</v>
      </c>
      <c r="C25" s="21" t="s">
        <v>271</v>
      </c>
      <c r="D25" s="365" t="s">
        <v>92</v>
      </c>
      <c r="E25" s="22"/>
    </row>
    <row r="26" spans="1:5" s="1" customFormat="1" ht="16.05" customHeight="1">
      <c r="A26" s="18"/>
      <c r="B26" s="365" t="s">
        <v>272</v>
      </c>
      <c r="C26" s="21" t="s">
        <v>273</v>
      </c>
      <c r="D26" s="365" t="s">
        <v>274</v>
      </c>
      <c r="E26" s="22"/>
    </row>
    <row r="27" spans="1:5" s="1" customFormat="1" ht="16.05" customHeight="1">
      <c r="A27" s="18"/>
      <c r="B27" s="35" t="s">
        <v>22</v>
      </c>
      <c r="C27" s="36" t="s">
        <v>26</v>
      </c>
      <c r="D27" s="35" t="s">
        <v>275</v>
      </c>
    </row>
    <row r="28" spans="1:5" s="1" customFormat="1" ht="16.05" customHeight="1">
      <c r="A28" s="413" t="s">
        <v>52</v>
      </c>
      <c r="B28" s="365" t="s">
        <v>23</v>
      </c>
      <c r="C28" s="21" t="s">
        <v>27</v>
      </c>
      <c r="D28" s="365" t="s">
        <v>276</v>
      </c>
      <c r="E28" s="22"/>
    </row>
    <row r="29" spans="1:5" s="1" customFormat="1" ht="16.05" customHeight="1">
      <c r="A29" s="413"/>
      <c r="B29" s="365" t="s">
        <v>2</v>
      </c>
      <c r="C29" s="21" t="s">
        <v>25</v>
      </c>
      <c r="D29" s="37">
        <v>-1981</v>
      </c>
      <c r="E29" s="20"/>
    </row>
    <row r="30" spans="1:5" ht="16.05" customHeight="1">
      <c r="A30" s="10"/>
      <c r="B30" s="23" t="s">
        <v>50</v>
      </c>
      <c r="E30" s="6"/>
    </row>
    <row r="31" spans="1:5">
      <c r="A31" s="11" t="s">
        <v>39</v>
      </c>
      <c r="E31" s="6"/>
    </row>
    <row r="32" spans="1:5">
      <c r="A32" s="11" t="s">
        <v>30</v>
      </c>
      <c r="B32" s="412" t="s">
        <v>267</v>
      </c>
      <c r="C32" s="372" t="s">
        <v>280</v>
      </c>
      <c r="D32" s="1"/>
      <c r="E32" s="6"/>
    </row>
    <row r="33" spans="1:5">
      <c r="A33" s="10"/>
      <c r="B33" s="412"/>
      <c r="C33" s="372" t="s">
        <v>32</v>
      </c>
      <c r="D33" s="365"/>
      <c r="E33" s="24"/>
    </row>
    <row r="34" spans="1:5">
      <c r="A34" s="10"/>
      <c r="B34" s="374" t="s">
        <v>268</v>
      </c>
      <c r="C34" s="372" t="s">
        <v>280</v>
      </c>
      <c r="D34" s="365"/>
      <c r="E34" s="24"/>
    </row>
    <row r="35" spans="1:5">
      <c r="A35" s="10"/>
      <c r="B35" s="374"/>
      <c r="C35" s="372" t="s">
        <v>279</v>
      </c>
      <c r="D35" s="365"/>
      <c r="E35" s="24"/>
    </row>
    <row r="36" spans="1:5">
      <c r="A36" s="10"/>
      <c r="B36" s="374" t="s">
        <v>33</v>
      </c>
      <c r="C36" s="374" t="s">
        <v>34</v>
      </c>
      <c r="D36" s="374" t="s">
        <v>282</v>
      </c>
      <c r="E36" s="24"/>
    </row>
    <row r="37" spans="1:5">
      <c r="A37" s="10"/>
      <c r="B37" s="365"/>
      <c r="C37" s="374" t="s">
        <v>35</v>
      </c>
      <c r="D37" s="374" t="s">
        <v>283</v>
      </c>
      <c r="E37" s="24"/>
    </row>
    <row r="38" spans="1:5">
      <c r="A38" s="10"/>
      <c r="B38" s="365"/>
      <c r="C38" s="374" t="s">
        <v>36</v>
      </c>
      <c r="D38" s="374" t="s">
        <v>284</v>
      </c>
      <c r="E38" s="24"/>
    </row>
    <row r="39" spans="1:5">
      <c r="A39" s="10"/>
      <c r="B39" s="375" t="s">
        <v>281</v>
      </c>
      <c r="C39" s="375" t="s">
        <v>38</v>
      </c>
      <c r="D39" s="375" t="s">
        <v>40</v>
      </c>
      <c r="E39" s="24"/>
    </row>
    <row r="40" spans="1:5" ht="13.05" customHeight="1">
      <c r="A40" s="10"/>
      <c r="B40" s="7"/>
      <c r="C40" s="373"/>
      <c r="D40" s="7"/>
      <c r="E40" s="24"/>
    </row>
    <row r="41" spans="1:5">
      <c r="A41" s="11" t="s">
        <v>41</v>
      </c>
      <c r="B41" s="7" t="s">
        <v>88</v>
      </c>
      <c r="C41" s="7"/>
      <c r="D41" s="7"/>
      <c r="E41" s="24"/>
    </row>
    <row r="42" spans="1:5">
      <c r="A42" s="10"/>
      <c r="B42" s="7" t="s">
        <v>42</v>
      </c>
      <c r="C42" s="7"/>
      <c r="D42" s="7"/>
      <c r="E42" s="24"/>
    </row>
    <row r="43" spans="1:5">
      <c r="A43" s="10"/>
      <c r="B43" s="7" t="s">
        <v>43</v>
      </c>
      <c r="C43" s="7"/>
      <c r="D43" s="7"/>
      <c r="E43" s="24"/>
    </row>
    <row r="44" spans="1:5">
      <c r="A44" s="10"/>
      <c r="B44" s="7" t="s">
        <v>44</v>
      </c>
      <c r="C44" s="7" t="s">
        <v>45</v>
      </c>
      <c r="D44" s="7" t="s">
        <v>46</v>
      </c>
      <c r="E44" s="24"/>
    </row>
    <row r="45" spans="1:5">
      <c r="A45" s="10"/>
      <c r="B45" s="7"/>
      <c r="C45" s="7" t="s">
        <v>47</v>
      </c>
      <c r="D45" s="7" t="s">
        <v>48</v>
      </c>
      <c r="E45" s="24"/>
    </row>
    <row r="46" spans="1:5" ht="22.05" customHeight="1">
      <c r="A46" s="25"/>
      <c r="B46" s="26" t="s">
        <v>51</v>
      </c>
      <c r="C46" s="8"/>
      <c r="D46" s="8"/>
      <c r="E46" s="17"/>
    </row>
    <row r="47" spans="1:5">
      <c r="B47" s="7"/>
      <c r="C47" s="7"/>
      <c r="D47" s="7"/>
      <c r="E47" s="7"/>
    </row>
  </sheetData>
  <mergeCells count="6">
    <mergeCell ref="B32:B33"/>
    <mergeCell ref="A1:E1"/>
    <mergeCell ref="A3:E3"/>
    <mergeCell ref="A5:E5"/>
    <mergeCell ref="A22:A23"/>
    <mergeCell ref="A28:A29"/>
  </mergeCells>
  <hyperlinks>
    <hyperlink ref="C16" r:id="rId1" xr:uid="{2E3492C1-5EF1-4395-A5A1-2F57C713DCE9}"/>
  </hyperlinks>
  <pageMargins left="0.59055118110236227" right="0.59055118110236227" top="0.59055118110236227" bottom="0.59055118110236227" header="0.31496062992125984" footer="0.31496062992125984"/>
  <pageSetup paperSize="9" orientation="portrait" verticalDpi="0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F49A-EE02-4AE9-B22C-E3F3FE8D51E1}">
  <sheetPr>
    <tabColor theme="0" tint="-0.499984740745262"/>
  </sheetPr>
  <dimension ref="A1:Y115"/>
  <sheetViews>
    <sheetView zoomScale="111" zoomScaleNormal="111" workbookViewId="0">
      <pane xSplit="3" ySplit="3" topLeftCell="D13" activePane="bottomRight" state="frozen"/>
      <selection pane="topRight" activeCell="D1" sqref="D1"/>
      <selection pane="bottomLeft" activeCell="A3" sqref="A3"/>
      <selection pane="bottomRight" activeCell="A75" sqref="A75:C75"/>
    </sheetView>
  </sheetViews>
  <sheetFormatPr defaultColWidth="9" defaultRowHeight="13.8"/>
  <cols>
    <col min="1" max="1" width="18.59765625" style="46" customWidth="1"/>
    <col min="2" max="2" width="6.69921875" style="47" customWidth="1"/>
    <col min="3" max="4" width="5.19921875" style="48" customWidth="1"/>
    <col min="5" max="5" width="4.59765625" style="68" customWidth="1"/>
    <col min="6" max="6" width="5.59765625" style="68" customWidth="1"/>
    <col min="7" max="10" width="4.59765625" style="68" customWidth="1"/>
    <col min="11" max="11" width="5.59765625" style="68" customWidth="1"/>
    <col min="12" max="17" width="4.09765625" style="54" customWidth="1"/>
    <col min="18" max="23" width="5.59765625" style="54" customWidth="1"/>
    <col min="24" max="24" width="9" style="54"/>
    <col min="25" max="25" width="4" style="54" customWidth="1"/>
    <col min="26" max="16384" width="9" style="54"/>
  </cols>
  <sheetData>
    <row r="1" spans="1:24" ht="15.9" customHeight="1">
      <c r="L1" s="415" t="s">
        <v>136</v>
      </c>
      <c r="M1" s="415"/>
      <c r="N1" s="415"/>
      <c r="O1" s="415"/>
      <c r="P1" s="415"/>
      <c r="Q1" s="415"/>
      <c r="R1" s="416" t="s">
        <v>134</v>
      </c>
      <c r="S1" s="417"/>
      <c r="T1" s="417"/>
      <c r="U1" s="417"/>
      <c r="V1" s="417"/>
      <c r="W1" s="417"/>
      <c r="X1" s="417"/>
    </row>
    <row r="2" spans="1:24" ht="26.25" customHeight="1">
      <c r="A2" s="70" t="s">
        <v>180</v>
      </c>
      <c r="C2" s="48" t="s">
        <v>72</v>
      </c>
      <c r="D2" s="51" t="s">
        <v>312</v>
      </c>
      <c r="E2" s="51" t="s">
        <v>313</v>
      </c>
      <c r="F2" s="49" t="s">
        <v>198</v>
      </c>
      <c r="G2" s="50" t="s">
        <v>130</v>
      </c>
      <c r="H2" s="51" t="s">
        <v>317</v>
      </c>
      <c r="I2" s="49" t="s">
        <v>318</v>
      </c>
      <c r="J2" s="50" t="s">
        <v>319</v>
      </c>
      <c r="K2" s="451" t="s">
        <v>320</v>
      </c>
      <c r="L2" s="52" t="s">
        <v>123</v>
      </c>
      <c r="M2" s="53" t="s">
        <v>124</v>
      </c>
      <c r="N2" s="53" t="s">
        <v>125</v>
      </c>
      <c r="O2" s="53" t="s">
        <v>126</v>
      </c>
      <c r="P2" s="53" t="s">
        <v>127</v>
      </c>
      <c r="Q2" s="104" t="s">
        <v>128</v>
      </c>
      <c r="R2" s="52" t="s">
        <v>123</v>
      </c>
      <c r="S2" s="53" t="s">
        <v>124</v>
      </c>
      <c r="T2" s="53" t="s">
        <v>125</v>
      </c>
      <c r="U2" s="439" t="s">
        <v>126</v>
      </c>
      <c r="V2" s="53" t="s">
        <v>127</v>
      </c>
      <c r="W2" s="53" t="s">
        <v>128</v>
      </c>
      <c r="X2" s="111" t="s">
        <v>135</v>
      </c>
    </row>
    <row r="3" spans="1:24" s="101" customFormat="1" ht="39" customHeight="1">
      <c r="A3" s="93" t="s">
        <v>21</v>
      </c>
      <c r="B3" s="93" t="s">
        <v>55</v>
      </c>
      <c r="C3" s="94" t="s">
        <v>56</v>
      </c>
      <c r="D3" s="95" t="s">
        <v>311</v>
      </c>
      <c r="E3" s="95" t="s">
        <v>314</v>
      </c>
      <c r="F3" s="96" t="s">
        <v>315</v>
      </c>
      <c r="G3" s="95" t="s">
        <v>316</v>
      </c>
      <c r="H3" s="97" t="s">
        <v>106</v>
      </c>
      <c r="I3" s="96" t="s">
        <v>199</v>
      </c>
      <c r="J3" s="95" t="s">
        <v>108</v>
      </c>
      <c r="K3" s="98" t="s">
        <v>107</v>
      </c>
      <c r="L3" s="100" t="s">
        <v>129</v>
      </c>
      <c r="M3" s="100" t="s">
        <v>58</v>
      </c>
      <c r="N3" s="100" t="s">
        <v>62</v>
      </c>
      <c r="O3" s="438" t="s">
        <v>305</v>
      </c>
      <c r="P3" s="99" t="s">
        <v>62</v>
      </c>
      <c r="Q3" s="100" t="s">
        <v>58</v>
      </c>
      <c r="R3" s="265" t="s">
        <v>306</v>
      </c>
      <c r="S3" s="265" t="s">
        <v>307</v>
      </c>
      <c r="T3" s="268" t="s">
        <v>308</v>
      </c>
      <c r="U3" s="438" t="s">
        <v>305</v>
      </c>
      <c r="V3" s="265" t="s">
        <v>309</v>
      </c>
      <c r="W3" s="265" t="s">
        <v>310</v>
      </c>
      <c r="X3" s="452" t="s">
        <v>321</v>
      </c>
    </row>
    <row r="4" spans="1:24" ht="15.9" customHeight="1">
      <c r="A4" s="55" t="s">
        <v>323</v>
      </c>
      <c r="B4" s="56" t="s">
        <v>58</v>
      </c>
      <c r="C4" s="72">
        <v>2012</v>
      </c>
      <c r="D4" s="440"/>
      <c r="E4" s="67">
        <v>1</v>
      </c>
      <c r="F4" s="66"/>
      <c r="G4" s="67"/>
      <c r="H4" s="65"/>
      <c r="I4" s="66"/>
      <c r="J4" s="67"/>
      <c r="K4" s="453"/>
      <c r="L4" s="67"/>
      <c r="M4" s="57"/>
      <c r="N4" s="57"/>
      <c r="O4" s="495"/>
      <c r="P4" s="57"/>
      <c r="Q4" s="105"/>
      <c r="R4" s="221"/>
      <c r="S4" s="242"/>
      <c r="T4" s="223"/>
      <c r="U4" s="501"/>
      <c r="V4" s="223"/>
      <c r="W4" s="223"/>
      <c r="X4" s="237">
        <f>SUM(R4:W4)</f>
        <v>0</v>
      </c>
    </row>
    <row r="5" spans="1:24" ht="15.9" customHeight="1">
      <c r="A5" s="55" t="s">
        <v>322</v>
      </c>
      <c r="B5" s="56" t="s">
        <v>58</v>
      </c>
      <c r="C5" s="72">
        <v>2011</v>
      </c>
      <c r="D5" s="440"/>
      <c r="E5" s="67">
        <v>1</v>
      </c>
      <c r="F5" s="66"/>
      <c r="G5" s="67"/>
      <c r="H5" s="65"/>
      <c r="I5" s="66"/>
      <c r="J5" s="67"/>
      <c r="K5" s="453"/>
      <c r="L5" s="67"/>
      <c r="M5" s="57"/>
      <c r="N5" s="57"/>
      <c r="O5" s="495"/>
      <c r="P5" s="57"/>
      <c r="Q5" s="105"/>
      <c r="R5" s="221"/>
      <c r="S5" s="242"/>
      <c r="T5" s="223"/>
      <c r="U5" s="502"/>
      <c r="V5" s="223"/>
      <c r="W5" s="223"/>
      <c r="X5" s="237">
        <f>SUM(R5:W5)</f>
        <v>0</v>
      </c>
    </row>
    <row r="6" spans="1:24" ht="15.9" customHeight="1">
      <c r="A6" s="55" t="s">
        <v>324</v>
      </c>
      <c r="B6" s="56" t="s">
        <v>151</v>
      </c>
      <c r="C6" s="72">
        <v>2012</v>
      </c>
      <c r="D6" s="440"/>
      <c r="E6" s="67"/>
      <c r="F6" s="66"/>
      <c r="G6" s="67"/>
      <c r="H6" s="65"/>
      <c r="I6" s="66"/>
      <c r="J6" s="67"/>
      <c r="K6" s="453"/>
      <c r="L6" s="67"/>
      <c r="M6" s="57"/>
      <c r="N6" s="57"/>
      <c r="O6" s="495"/>
      <c r="P6" s="57"/>
      <c r="Q6" s="105"/>
      <c r="R6" s="221"/>
      <c r="S6" s="242"/>
      <c r="T6" s="242"/>
      <c r="U6" s="502"/>
      <c r="V6" s="242"/>
      <c r="W6" s="223"/>
      <c r="X6" s="237">
        <f t="shared" ref="X6:X87" si="0">SUM(R6:W6)</f>
        <v>0</v>
      </c>
    </row>
    <row r="7" spans="1:24" ht="15.9" customHeight="1">
      <c r="A7" s="55" t="s">
        <v>325</v>
      </c>
      <c r="B7" s="56" t="s">
        <v>111</v>
      </c>
      <c r="C7" s="72">
        <v>2012</v>
      </c>
      <c r="D7" s="440"/>
      <c r="E7" s="67"/>
      <c r="F7" s="66"/>
      <c r="G7" s="67"/>
      <c r="H7" s="65"/>
      <c r="I7" s="66"/>
      <c r="J7" s="67"/>
      <c r="K7" s="453"/>
      <c r="L7" s="67"/>
      <c r="M7" s="57"/>
      <c r="N7" s="57"/>
      <c r="O7" s="495"/>
      <c r="P7" s="57"/>
      <c r="Q7" s="105"/>
      <c r="R7" s="221"/>
      <c r="S7" s="223"/>
      <c r="T7" s="223"/>
      <c r="U7" s="501"/>
      <c r="V7" s="223"/>
      <c r="W7" s="223"/>
      <c r="X7" s="237">
        <f t="shared" si="0"/>
        <v>0</v>
      </c>
    </row>
    <row r="8" spans="1:24" ht="15.9" customHeight="1">
      <c r="A8" s="71" t="s">
        <v>110</v>
      </c>
      <c r="B8" s="56" t="s">
        <v>111</v>
      </c>
      <c r="C8" s="72">
        <v>2010</v>
      </c>
      <c r="D8" s="440"/>
      <c r="E8" s="67"/>
      <c r="F8" s="66"/>
      <c r="G8" s="67"/>
      <c r="H8" s="65"/>
      <c r="I8" s="66"/>
      <c r="J8" s="67"/>
      <c r="K8" s="453"/>
      <c r="L8" s="67"/>
      <c r="M8" s="57"/>
      <c r="N8" s="57"/>
      <c r="O8" s="495"/>
      <c r="P8" s="57"/>
      <c r="Q8" s="105"/>
      <c r="R8" s="222"/>
      <c r="S8" s="242"/>
      <c r="T8" s="223"/>
      <c r="U8" s="501"/>
      <c r="V8" s="223"/>
      <c r="W8" s="223"/>
      <c r="X8" s="237">
        <f t="shared" si="0"/>
        <v>0</v>
      </c>
    </row>
    <row r="9" spans="1:24" ht="15.9" customHeight="1">
      <c r="A9" s="63" t="s">
        <v>89</v>
      </c>
      <c r="B9" s="56" t="s">
        <v>111</v>
      </c>
      <c r="C9" s="72">
        <v>2010</v>
      </c>
      <c r="D9" s="440"/>
      <c r="E9" s="67"/>
      <c r="F9" s="66"/>
      <c r="G9" s="67"/>
      <c r="H9" s="65"/>
      <c r="I9" s="66"/>
      <c r="J9" s="67"/>
      <c r="K9" s="453"/>
      <c r="L9" s="67"/>
      <c r="M9" s="57"/>
      <c r="N9" s="57"/>
      <c r="O9" s="495"/>
      <c r="P9" s="57"/>
      <c r="Q9" s="105"/>
      <c r="R9" s="222"/>
      <c r="S9" s="242"/>
      <c r="T9" s="223"/>
      <c r="U9" s="501"/>
      <c r="V9" s="223"/>
      <c r="W9" s="223"/>
      <c r="X9" s="237">
        <f t="shared" si="0"/>
        <v>0</v>
      </c>
    </row>
    <row r="10" spans="1:24" ht="15.9" customHeight="1">
      <c r="A10" s="55" t="s">
        <v>132</v>
      </c>
      <c r="B10" s="56" t="s">
        <v>109</v>
      </c>
      <c r="C10" s="72">
        <v>2010</v>
      </c>
      <c r="D10" s="440"/>
      <c r="E10" s="67"/>
      <c r="F10" s="66"/>
      <c r="G10" s="454"/>
      <c r="H10" s="455"/>
      <c r="I10" s="456"/>
      <c r="J10" s="454"/>
      <c r="K10" s="457"/>
      <c r="L10" s="67"/>
      <c r="M10" s="57"/>
      <c r="N10" s="57"/>
      <c r="O10" s="495"/>
      <c r="P10" s="57"/>
      <c r="Q10" s="105"/>
      <c r="R10" s="221"/>
      <c r="S10" s="223"/>
      <c r="T10" s="223"/>
      <c r="U10" s="502"/>
      <c r="V10" s="242"/>
      <c r="W10" s="223"/>
      <c r="X10" s="237">
        <f t="shared" si="0"/>
        <v>0</v>
      </c>
    </row>
    <row r="11" spans="1:24" ht="15.9" customHeight="1">
      <c r="A11" s="55" t="s">
        <v>122</v>
      </c>
      <c r="B11" s="56" t="s">
        <v>120</v>
      </c>
      <c r="C11" s="72">
        <v>2010</v>
      </c>
      <c r="D11" s="440"/>
      <c r="E11" s="67"/>
      <c r="F11" s="66"/>
      <c r="G11" s="67"/>
      <c r="H11" s="65"/>
      <c r="I11" s="66"/>
      <c r="J11" s="67"/>
      <c r="K11" s="453"/>
      <c r="L11" s="67"/>
      <c r="M11" s="57"/>
      <c r="N11" s="57"/>
      <c r="O11" s="495"/>
      <c r="P11" s="57"/>
      <c r="Q11" s="105"/>
      <c r="R11" s="221"/>
      <c r="S11" s="223"/>
      <c r="T11" s="223"/>
      <c r="U11" s="501"/>
      <c r="V11" s="223"/>
      <c r="W11" s="223"/>
      <c r="X11" s="237">
        <f t="shared" si="0"/>
        <v>0</v>
      </c>
    </row>
    <row r="12" spans="1:24" ht="15.9" customHeight="1">
      <c r="A12" s="55" t="s">
        <v>104</v>
      </c>
      <c r="B12" s="56" t="s">
        <v>105</v>
      </c>
      <c r="C12" s="72">
        <v>2010</v>
      </c>
      <c r="D12" s="440"/>
      <c r="E12" s="67"/>
      <c r="F12" s="66"/>
      <c r="G12" s="454"/>
      <c r="H12" s="455"/>
      <c r="I12" s="456"/>
      <c r="J12" s="454"/>
      <c r="K12" s="457"/>
      <c r="L12" s="67"/>
      <c r="M12" s="57"/>
      <c r="N12" s="57"/>
      <c r="O12" s="495"/>
      <c r="P12" s="57"/>
      <c r="Q12" s="105"/>
      <c r="R12" s="222"/>
      <c r="S12" s="242"/>
      <c r="T12" s="223"/>
      <c r="U12" s="501"/>
      <c r="V12" s="223"/>
      <c r="W12" s="223"/>
      <c r="X12" s="237">
        <f t="shared" si="0"/>
        <v>0</v>
      </c>
    </row>
    <row r="13" spans="1:24" ht="15.9" customHeight="1">
      <c r="A13" s="269" t="s">
        <v>217</v>
      </c>
      <c r="B13" s="270" t="s">
        <v>218</v>
      </c>
      <c r="C13" s="258">
        <v>2009</v>
      </c>
      <c r="D13" s="441"/>
      <c r="E13" s="295"/>
      <c r="F13" s="458"/>
      <c r="G13" s="459"/>
      <c r="H13" s="460"/>
      <c r="I13" s="461"/>
      <c r="J13" s="459"/>
      <c r="K13" s="462"/>
      <c r="L13" s="295"/>
      <c r="M13" s="259"/>
      <c r="N13" s="259"/>
      <c r="O13" s="496"/>
      <c r="P13" s="259"/>
      <c r="Q13" s="260"/>
      <c r="R13" s="261"/>
      <c r="S13" s="262"/>
      <c r="T13" s="263"/>
      <c r="U13" s="503"/>
      <c r="V13" s="263"/>
      <c r="W13" s="263"/>
      <c r="X13" s="237">
        <f t="shared" si="0"/>
        <v>0</v>
      </c>
    </row>
    <row r="14" spans="1:24" ht="15.9" customHeight="1">
      <c r="A14" s="269" t="s">
        <v>219</v>
      </c>
      <c r="B14" s="270" t="s">
        <v>218</v>
      </c>
      <c r="C14" s="258">
        <v>2009</v>
      </c>
      <c r="D14" s="441"/>
      <c r="E14" s="295"/>
      <c r="F14" s="458"/>
      <c r="G14" s="459"/>
      <c r="H14" s="460"/>
      <c r="I14" s="461"/>
      <c r="J14" s="459"/>
      <c r="K14" s="462"/>
      <c r="L14" s="295"/>
      <c r="M14" s="259"/>
      <c r="N14" s="259"/>
      <c r="O14" s="496"/>
      <c r="P14" s="259"/>
      <c r="Q14" s="260"/>
      <c r="R14" s="261"/>
      <c r="S14" s="262"/>
      <c r="T14" s="263"/>
      <c r="U14" s="503"/>
      <c r="V14" s="263"/>
      <c r="W14" s="263"/>
      <c r="X14" s="237">
        <f t="shared" si="0"/>
        <v>0</v>
      </c>
    </row>
    <row r="15" spans="1:24" ht="15.9" customHeight="1">
      <c r="A15" s="269" t="s">
        <v>167</v>
      </c>
      <c r="B15" s="270" t="s">
        <v>58</v>
      </c>
      <c r="C15" s="258">
        <v>2009</v>
      </c>
      <c r="D15" s="441"/>
      <c r="E15" s="295"/>
      <c r="F15" s="458"/>
      <c r="G15" s="459"/>
      <c r="H15" s="460"/>
      <c r="I15" s="461"/>
      <c r="J15" s="459"/>
      <c r="K15" s="462"/>
      <c r="L15" s="295"/>
      <c r="M15" s="259"/>
      <c r="N15" s="259"/>
      <c r="O15" s="496"/>
      <c r="P15" s="259"/>
      <c r="Q15" s="260"/>
      <c r="R15" s="261"/>
      <c r="S15" s="262"/>
      <c r="T15" s="263"/>
      <c r="U15" s="504"/>
      <c r="V15" s="263"/>
      <c r="W15" s="263"/>
      <c r="X15" s="237">
        <f t="shared" si="0"/>
        <v>0</v>
      </c>
    </row>
    <row r="16" spans="1:24" ht="15.9" customHeight="1" thickBot="1">
      <c r="A16" s="78" t="s">
        <v>131</v>
      </c>
      <c r="B16" s="79" t="s">
        <v>120</v>
      </c>
      <c r="C16" s="80">
        <v>2009</v>
      </c>
      <c r="D16" s="442"/>
      <c r="E16" s="296"/>
      <c r="F16" s="463"/>
      <c r="G16" s="464"/>
      <c r="H16" s="465"/>
      <c r="I16" s="466"/>
      <c r="J16" s="464"/>
      <c r="K16" s="467"/>
      <c r="L16" s="296"/>
      <c r="M16" s="85"/>
      <c r="N16" s="85"/>
      <c r="O16" s="497"/>
      <c r="P16" s="85"/>
      <c r="Q16" s="106"/>
      <c r="R16" s="228"/>
      <c r="S16" s="224"/>
      <c r="T16" s="224"/>
      <c r="U16" s="505"/>
      <c r="V16" s="224"/>
      <c r="W16" s="224"/>
      <c r="X16" s="239">
        <f t="shared" si="0"/>
        <v>0</v>
      </c>
    </row>
    <row r="17" spans="1:24" ht="15.9" customHeight="1">
      <c r="A17" s="63" t="s">
        <v>153</v>
      </c>
      <c r="B17" s="270" t="s">
        <v>218</v>
      </c>
      <c r="C17" s="72">
        <v>2008</v>
      </c>
      <c r="D17" s="440"/>
      <c r="E17" s="67"/>
      <c r="F17" s="66"/>
      <c r="G17" s="468"/>
      <c r="H17" s="469"/>
      <c r="I17" s="66"/>
      <c r="J17" s="67"/>
      <c r="K17" s="453"/>
      <c r="L17" s="67"/>
      <c r="M17" s="57"/>
      <c r="N17" s="57"/>
      <c r="O17" s="495"/>
      <c r="P17" s="57"/>
      <c r="Q17" s="105"/>
      <c r="R17" s="222"/>
      <c r="S17" s="223"/>
      <c r="T17" s="242"/>
      <c r="U17" s="501"/>
      <c r="V17" s="223"/>
      <c r="W17" s="223"/>
      <c r="X17" s="237">
        <f t="shared" si="0"/>
        <v>0</v>
      </c>
    </row>
    <row r="18" spans="1:24" ht="15.9" customHeight="1">
      <c r="A18" s="63" t="s">
        <v>159</v>
      </c>
      <c r="B18" s="56" t="s">
        <v>155</v>
      </c>
      <c r="C18" s="72">
        <v>2008</v>
      </c>
      <c r="D18" s="440"/>
      <c r="E18" s="67"/>
      <c r="F18" s="66"/>
      <c r="G18" s="470"/>
      <c r="H18" s="65"/>
      <c r="I18" s="66"/>
      <c r="J18" s="67"/>
      <c r="K18" s="453"/>
      <c r="L18" s="67"/>
      <c r="M18" s="57"/>
      <c r="N18" s="57"/>
      <c r="O18" s="495"/>
      <c r="P18" s="57"/>
      <c r="Q18" s="105"/>
      <c r="R18" s="222"/>
      <c r="S18" s="223"/>
      <c r="T18" s="242"/>
      <c r="U18" s="501"/>
      <c r="V18" s="223"/>
      <c r="W18" s="223"/>
      <c r="X18" s="237">
        <f t="shared" si="0"/>
        <v>0</v>
      </c>
    </row>
    <row r="19" spans="1:24" ht="15.9" customHeight="1">
      <c r="A19" s="277" t="s">
        <v>173</v>
      </c>
      <c r="B19" s="270" t="s">
        <v>105</v>
      </c>
      <c r="C19" s="72">
        <v>2008</v>
      </c>
      <c r="D19" s="440"/>
      <c r="E19" s="67"/>
      <c r="F19" s="66"/>
      <c r="G19" s="470"/>
      <c r="H19" s="65"/>
      <c r="I19" s="66"/>
      <c r="J19" s="67"/>
      <c r="K19" s="453"/>
      <c r="L19" s="67"/>
      <c r="M19" s="57"/>
      <c r="N19" s="57"/>
      <c r="O19" s="495"/>
      <c r="P19" s="57"/>
      <c r="Q19" s="105"/>
      <c r="R19" s="222"/>
      <c r="S19" s="223"/>
      <c r="T19" s="242"/>
      <c r="U19" s="501"/>
      <c r="V19" s="242"/>
      <c r="W19" s="223"/>
      <c r="X19" s="237">
        <f t="shared" si="0"/>
        <v>0</v>
      </c>
    </row>
    <row r="20" spans="1:24" ht="15.9" customHeight="1">
      <c r="A20" s="269" t="s">
        <v>171</v>
      </c>
      <c r="B20" s="270" t="s">
        <v>120</v>
      </c>
      <c r="C20" s="72">
        <v>2007</v>
      </c>
      <c r="D20" s="440"/>
      <c r="E20" s="67"/>
      <c r="F20" s="66"/>
      <c r="G20" s="470"/>
      <c r="H20" s="65"/>
      <c r="I20" s="66"/>
      <c r="J20" s="67"/>
      <c r="K20" s="453"/>
      <c r="L20" s="67"/>
      <c r="M20" s="57"/>
      <c r="N20" s="57"/>
      <c r="O20" s="495"/>
      <c r="P20" s="57"/>
      <c r="Q20" s="105"/>
      <c r="R20" s="222"/>
      <c r="S20" s="223"/>
      <c r="T20" s="242"/>
      <c r="U20" s="501"/>
      <c r="V20" s="242"/>
      <c r="W20" s="223"/>
      <c r="X20" s="237">
        <f t="shared" si="0"/>
        <v>0</v>
      </c>
    </row>
    <row r="21" spans="1:24" ht="15.9" customHeight="1">
      <c r="A21" s="61" t="s">
        <v>119</v>
      </c>
      <c r="B21" s="62" t="s">
        <v>120</v>
      </c>
      <c r="C21" s="73">
        <v>2007</v>
      </c>
      <c r="D21" s="443"/>
      <c r="E21" s="471"/>
      <c r="F21" s="297"/>
      <c r="G21" s="472"/>
      <c r="H21" s="65"/>
      <c r="I21" s="66"/>
      <c r="J21" s="67"/>
      <c r="K21" s="453"/>
      <c r="L21" s="67"/>
      <c r="M21" s="57"/>
      <c r="N21" s="57"/>
      <c r="O21" s="495"/>
      <c r="P21" s="57"/>
      <c r="Q21" s="105"/>
      <c r="R21" s="221"/>
      <c r="S21" s="223"/>
      <c r="T21" s="242"/>
      <c r="U21" s="501"/>
      <c r="V21" s="242"/>
      <c r="W21" s="223"/>
      <c r="X21" s="237">
        <f t="shared" si="0"/>
        <v>0</v>
      </c>
    </row>
    <row r="22" spans="1:24" ht="15.9" customHeight="1">
      <c r="A22" s="63" t="s">
        <v>118</v>
      </c>
      <c r="B22" s="64" t="s">
        <v>62</v>
      </c>
      <c r="C22" s="264">
        <v>2007</v>
      </c>
      <c r="D22" s="444"/>
      <c r="E22" s="67"/>
      <c r="F22" s="66"/>
      <c r="G22" s="470"/>
      <c r="H22" s="65"/>
      <c r="I22" s="66"/>
      <c r="J22" s="67"/>
      <c r="K22" s="453"/>
      <c r="L22" s="471"/>
      <c r="M22" s="57"/>
      <c r="N22" s="57"/>
      <c r="O22" s="495"/>
      <c r="P22" s="57"/>
      <c r="Q22" s="105"/>
      <c r="R22" s="221"/>
      <c r="S22" s="242"/>
      <c r="T22" s="242"/>
      <c r="U22" s="501"/>
      <c r="V22" s="242"/>
      <c r="W22" s="223"/>
      <c r="X22" s="237">
        <f t="shared" si="0"/>
        <v>0</v>
      </c>
    </row>
    <row r="23" spans="1:24" ht="15.9" customHeight="1">
      <c r="A23" s="63" t="s">
        <v>112</v>
      </c>
      <c r="B23" s="56" t="s">
        <v>111</v>
      </c>
      <c r="C23" s="72">
        <v>2007</v>
      </c>
      <c r="D23" s="440"/>
      <c r="E23" s="67"/>
      <c r="F23" s="66"/>
      <c r="G23" s="470"/>
      <c r="H23" s="65"/>
      <c r="I23" s="66"/>
      <c r="J23" s="67"/>
      <c r="K23" s="453"/>
      <c r="L23" s="67"/>
      <c r="M23" s="57"/>
      <c r="N23" s="57"/>
      <c r="O23" s="495"/>
      <c r="P23" s="57"/>
      <c r="Q23" s="105"/>
      <c r="R23" s="222"/>
      <c r="S23" s="242"/>
      <c r="T23" s="223"/>
      <c r="U23" s="501"/>
      <c r="V23" s="223"/>
      <c r="W23" s="223"/>
      <c r="X23" s="237">
        <f t="shared" si="0"/>
        <v>0</v>
      </c>
    </row>
    <row r="24" spans="1:24" ht="15.9" customHeight="1">
      <c r="A24" s="61" t="s">
        <v>121</v>
      </c>
      <c r="B24" s="62" t="s">
        <v>120</v>
      </c>
      <c r="C24" s="73">
        <v>2007</v>
      </c>
      <c r="D24" s="443"/>
      <c r="E24" s="471"/>
      <c r="F24" s="297"/>
      <c r="G24" s="472"/>
      <c r="H24" s="65"/>
      <c r="I24" s="66"/>
      <c r="J24" s="67"/>
      <c r="K24" s="453"/>
      <c r="L24" s="67"/>
      <c r="M24" s="57"/>
      <c r="N24" s="57"/>
      <c r="O24" s="495"/>
      <c r="P24" s="57"/>
      <c r="Q24" s="105"/>
      <c r="R24" s="221"/>
      <c r="S24" s="223"/>
      <c r="T24" s="223"/>
      <c r="U24" s="501"/>
      <c r="V24" s="223"/>
      <c r="W24" s="223"/>
      <c r="X24" s="237">
        <f t="shared" si="0"/>
        <v>0</v>
      </c>
    </row>
    <row r="25" spans="1:24" ht="15.9" customHeight="1">
      <c r="A25" s="251" t="s">
        <v>152</v>
      </c>
      <c r="B25" s="270" t="s">
        <v>218</v>
      </c>
      <c r="C25" s="72">
        <v>2007</v>
      </c>
      <c r="D25" s="440"/>
      <c r="E25" s="471"/>
      <c r="F25" s="297"/>
      <c r="G25" s="472"/>
      <c r="H25" s="65"/>
      <c r="I25" s="66"/>
      <c r="J25" s="67"/>
      <c r="K25" s="453"/>
      <c r="L25" s="67"/>
      <c r="M25" s="57"/>
      <c r="N25" s="57"/>
      <c r="O25" s="495"/>
      <c r="P25" s="57"/>
      <c r="Q25" s="105"/>
      <c r="R25" s="221"/>
      <c r="S25" s="223"/>
      <c r="T25" s="223"/>
      <c r="U25" s="502"/>
      <c r="V25" s="242"/>
      <c r="W25" s="223"/>
      <c r="X25" s="237">
        <f t="shared" si="0"/>
        <v>0</v>
      </c>
    </row>
    <row r="26" spans="1:24" ht="15.9" customHeight="1">
      <c r="A26" s="61" t="s">
        <v>220</v>
      </c>
      <c r="B26" s="270" t="s">
        <v>218</v>
      </c>
      <c r="C26" s="72">
        <v>2007</v>
      </c>
      <c r="D26" s="440"/>
      <c r="E26" s="471"/>
      <c r="F26" s="297"/>
      <c r="G26" s="472"/>
      <c r="H26" s="65"/>
      <c r="I26" s="66"/>
      <c r="J26" s="67"/>
      <c r="K26" s="453"/>
      <c r="L26" s="67"/>
      <c r="M26" s="57"/>
      <c r="N26" s="57"/>
      <c r="O26" s="495"/>
      <c r="P26" s="57"/>
      <c r="Q26" s="105"/>
      <c r="R26" s="221"/>
      <c r="S26" s="242"/>
      <c r="T26" s="223"/>
      <c r="U26" s="502"/>
      <c r="V26" s="242"/>
      <c r="W26" s="223"/>
      <c r="X26" s="237">
        <f t="shared" si="0"/>
        <v>0</v>
      </c>
    </row>
    <row r="27" spans="1:24" ht="15.9" customHeight="1">
      <c r="A27" s="61" t="s">
        <v>87</v>
      </c>
      <c r="B27" s="62" t="s">
        <v>58</v>
      </c>
      <c r="C27" s="73">
        <v>2007</v>
      </c>
      <c r="D27" s="443"/>
      <c r="E27" s="471"/>
      <c r="F27" s="297"/>
      <c r="G27" s="472"/>
      <c r="H27" s="65"/>
      <c r="I27" s="66"/>
      <c r="J27" s="67"/>
      <c r="K27" s="453"/>
      <c r="L27" s="67"/>
      <c r="M27" s="57"/>
      <c r="N27" s="57"/>
      <c r="O27" s="495"/>
      <c r="P27" s="57"/>
      <c r="Q27" s="105"/>
      <c r="R27" s="221"/>
      <c r="S27" s="242"/>
      <c r="T27" s="242"/>
      <c r="U27" s="502"/>
      <c r="V27" s="242"/>
      <c r="W27" s="223"/>
      <c r="X27" s="237">
        <f t="shared" si="0"/>
        <v>0</v>
      </c>
    </row>
    <row r="28" spans="1:24" ht="15.9" customHeight="1" thickBot="1">
      <c r="A28" s="266" t="s">
        <v>200</v>
      </c>
      <c r="B28" s="184" t="s">
        <v>155</v>
      </c>
      <c r="C28" s="185">
        <v>2007</v>
      </c>
      <c r="D28" s="445"/>
      <c r="E28" s="473"/>
      <c r="F28" s="298"/>
      <c r="G28" s="296"/>
      <c r="H28" s="474"/>
      <c r="I28" s="463"/>
      <c r="J28" s="296"/>
      <c r="K28" s="475"/>
      <c r="L28" s="296"/>
      <c r="M28" s="85"/>
      <c r="N28" s="85"/>
      <c r="O28" s="497"/>
      <c r="P28" s="85"/>
      <c r="Q28" s="106"/>
      <c r="R28" s="228"/>
      <c r="S28" s="244"/>
      <c r="T28" s="244"/>
      <c r="U28" s="505"/>
      <c r="V28" s="224"/>
      <c r="W28" s="224"/>
      <c r="X28" s="239">
        <f t="shared" si="0"/>
        <v>0</v>
      </c>
    </row>
    <row r="29" spans="1:24" ht="15.9" customHeight="1">
      <c r="A29" s="300" t="s">
        <v>172</v>
      </c>
      <c r="B29" s="76" t="s">
        <v>120</v>
      </c>
      <c r="C29" s="276">
        <v>2006</v>
      </c>
      <c r="D29" s="446"/>
      <c r="E29" s="476"/>
      <c r="F29" s="299"/>
      <c r="G29" s="324"/>
      <c r="H29" s="477"/>
      <c r="I29" s="478"/>
      <c r="J29" s="479"/>
      <c r="K29" s="480"/>
      <c r="L29" s="479"/>
      <c r="M29" s="83"/>
      <c r="N29" s="83"/>
      <c r="O29" s="498"/>
      <c r="P29" s="83"/>
      <c r="Q29" s="107"/>
      <c r="R29" s="235"/>
      <c r="S29" s="243"/>
      <c r="T29" s="243"/>
      <c r="U29" s="506"/>
      <c r="V29" s="243"/>
      <c r="W29" s="226"/>
      <c r="X29" s="238">
        <f t="shared" si="0"/>
        <v>0</v>
      </c>
    </row>
    <row r="30" spans="1:24" ht="15.9" customHeight="1">
      <c r="A30" s="82" t="s">
        <v>60</v>
      </c>
      <c r="B30" s="270" t="s">
        <v>218</v>
      </c>
      <c r="C30" s="77">
        <v>2006</v>
      </c>
      <c r="D30" s="447"/>
      <c r="E30" s="479"/>
      <c r="F30" s="481"/>
      <c r="G30" s="325"/>
      <c r="H30" s="477"/>
      <c r="I30" s="478"/>
      <c r="J30" s="479"/>
      <c r="K30" s="480"/>
      <c r="L30" s="479"/>
      <c r="M30" s="83"/>
      <c r="N30" s="83"/>
      <c r="O30" s="498"/>
      <c r="P30" s="83"/>
      <c r="Q30" s="107"/>
      <c r="R30" s="235"/>
      <c r="S30" s="243"/>
      <c r="T30" s="243"/>
      <c r="U30" s="507"/>
      <c r="V30" s="243"/>
      <c r="W30" s="226"/>
      <c r="X30" s="238">
        <f t="shared" si="0"/>
        <v>0</v>
      </c>
    </row>
    <row r="31" spans="1:24" ht="15.9" customHeight="1">
      <c r="A31" s="63" t="s">
        <v>57</v>
      </c>
      <c r="B31" s="56" t="s">
        <v>58</v>
      </c>
      <c r="C31" s="72">
        <v>2006</v>
      </c>
      <c r="D31" s="440"/>
      <c r="E31" s="67"/>
      <c r="F31" s="482"/>
      <c r="G31" s="326"/>
      <c r="H31" s="65"/>
      <c r="I31" s="66"/>
      <c r="J31" s="67"/>
      <c r="K31" s="453"/>
      <c r="L31" s="67"/>
      <c r="M31" s="57"/>
      <c r="N31" s="57"/>
      <c r="O31" s="495"/>
      <c r="P31" s="57"/>
      <c r="Q31" s="105"/>
      <c r="R31" s="221"/>
      <c r="S31" s="223"/>
      <c r="T31" s="223"/>
      <c r="U31" s="502"/>
      <c r="V31" s="242"/>
      <c r="W31" s="223"/>
      <c r="X31" s="237">
        <f t="shared" si="0"/>
        <v>0</v>
      </c>
    </row>
    <row r="32" spans="1:24" ht="15.9" customHeight="1">
      <c r="A32" s="251" t="s">
        <v>115</v>
      </c>
      <c r="B32" s="62" t="s">
        <v>62</v>
      </c>
      <c r="C32" s="73">
        <v>2006</v>
      </c>
      <c r="D32" s="443"/>
      <c r="E32" s="471"/>
      <c r="F32" s="483"/>
      <c r="G32" s="326"/>
      <c r="H32" s="65"/>
      <c r="I32" s="66"/>
      <c r="J32" s="67"/>
      <c r="K32" s="453"/>
      <c r="L32" s="67"/>
      <c r="M32" s="57"/>
      <c r="N32" s="57"/>
      <c r="O32" s="495"/>
      <c r="P32" s="57"/>
      <c r="Q32" s="105"/>
      <c r="R32" s="221"/>
      <c r="S32" s="242"/>
      <c r="T32" s="242"/>
      <c r="U32" s="501"/>
      <c r="V32" s="242"/>
      <c r="W32" s="223"/>
      <c r="X32" s="237">
        <f t="shared" si="0"/>
        <v>0</v>
      </c>
    </row>
    <row r="33" spans="1:24" ht="15.9" customHeight="1">
      <c r="A33" s="61" t="s">
        <v>160</v>
      </c>
      <c r="B33" s="62" t="s">
        <v>155</v>
      </c>
      <c r="C33" s="73">
        <v>2006</v>
      </c>
      <c r="D33" s="443"/>
      <c r="E33" s="67"/>
      <c r="F33" s="482"/>
      <c r="G33" s="326"/>
      <c r="H33" s="65"/>
      <c r="I33" s="66"/>
      <c r="J33" s="67"/>
      <c r="K33" s="453"/>
      <c r="L33" s="67"/>
      <c r="M33" s="57"/>
      <c r="N33" s="57"/>
      <c r="O33" s="495"/>
      <c r="P33" s="57"/>
      <c r="Q33" s="105"/>
      <c r="R33" s="221"/>
      <c r="S33" s="223"/>
      <c r="T33" s="242"/>
      <c r="U33" s="501"/>
      <c r="V33" s="223"/>
      <c r="W33" s="223"/>
      <c r="X33" s="237">
        <f t="shared" si="0"/>
        <v>0</v>
      </c>
    </row>
    <row r="34" spans="1:24" ht="15.9" customHeight="1">
      <c r="A34" s="61" t="s">
        <v>221</v>
      </c>
      <c r="B34" s="62" t="s">
        <v>85</v>
      </c>
      <c r="C34" s="73">
        <v>2005</v>
      </c>
      <c r="D34" s="443"/>
      <c r="E34" s="67"/>
      <c r="F34" s="482"/>
      <c r="G34" s="326"/>
      <c r="H34" s="65"/>
      <c r="I34" s="66"/>
      <c r="J34" s="67"/>
      <c r="K34" s="453"/>
      <c r="L34" s="67"/>
      <c r="M34" s="57"/>
      <c r="N34" s="57"/>
      <c r="O34" s="495"/>
      <c r="P34" s="57"/>
      <c r="Q34" s="105"/>
      <c r="R34" s="221"/>
      <c r="S34" s="242"/>
      <c r="T34" s="242"/>
      <c r="U34" s="501"/>
      <c r="V34" s="223"/>
      <c r="W34" s="223"/>
      <c r="X34" s="237">
        <f t="shared" si="0"/>
        <v>0</v>
      </c>
    </row>
    <row r="35" spans="1:24" ht="15.9" customHeight="1">
      <c r="A35" s="61" t="s">
        <v>161</v>
      </c>
      <c r="B35" s="62" t="s">
        <v>155</v>
      </c>
      <c r="C35" s="73">
        <v>2005</v>
      </c>
      <c r="D35" s="443"/>
      <c r="E35" s="67"/>
      <c r="F35" s="482"/>
      <c r="G35" s="326"/>
      <c r="H35" s="65"/>
      <c r="I35" s="66"/>
      <c r="J35" s="67"/>
      <c r="K35" s="453"/>
      <c r="L35" s="67"/>
      <c r="M35" s="57"/>
      <c r="N35" s="57"/>
      <c r="O35" s="495"/>
      <c r="P35" s="57"/>
      <c r="Q35" s="105"/>
      <c r="R35" s="221"/>
      <c r="S35" s="223"/>
      <c r="T35" s="242"/>
      <c r="U35" s="501"/>
      <c r="V35" s="223"/>
      <c r="W35" s="223"/>
      <c r="X35" s="237">
        <f t="shared" si="0"/>
        <v>0</v>
      </c>
    </row>
    <row r="36" spans="1:24" ht="15.9" customHeight="1">
      <c r="A36" s="63" t="s">
        <v>82</v>
      </c>
      <c r="B36" s="270" t="s">
        <v>218</v>
      </c>
      <c r="C36" s="72">
        <v>2005</v>
      </c>
      <c r="D36" s="440"/>
      <c r="E36" s="67"/>
      <c r="F36" s="482"/>
      <c r="G36" s="326"/>
      <c r="H36" s="65"/>
      <c r="I36" s="66"/>
      <c r="J36" s="67"/>
      <c r="K36" s="453"/>
      <c r="L36" s="67"/>
      <c r="M36" s="57"/>
      <c r="N36" s="57"/>
      <c r="O36" s="495"/>
      <c r="P36" s="57"/>
      <c r="Q36" s="105"/>
      <c r="R36" s="221"/>
      <c r="S36" s="242"/>
      <c r="T36" s="242"/>
      <c r="U36" s="502"/>
      <c r="V36" s="242"/>
      <c r="W36" s="223"/>
      <c r="X36" s="237">
        <f t="shared" si="0"/>
        <v>0</v>
      </c>
    </row>
    <row r="37" spans="1:24" ht="15.9" customHeight="1">
      <c r="A37" s="63" t="s">
        <v>59</v>
      </c>
      <c r="B37" s="56" t="s">
        <v>58</v>
      </c>
      <c r="C37" s="72">
        <v>2005</v>
      </c>
      <c r="D37" s="440"/>
      <c r="E37" s="67"/>
      <c r="F37" s="482"/>
      <c r="G37" s="326"/>
      <c r="H37" s="65"/>
      <c r="I37" s="66"/>
      <c r="J37" s="67"/>
      <c r="K37" s="453"/>
      <c r="L37" s="67"/>
      <c r="M37" s="57"/>
      <c r="N37" s="57"/>
      <c r="O37" s="495"/>
      <c r="P37" s="57"/>
      <c r="Q37" s="105"/>
      <c r="R37" s="221"/>
      <c r="S37" s="223"/>
      <c r="T37" s="242"/>
      <c r="U37" s="502"/>
      <c r="V37" s="242"/>
      <c r="W37" s="223"/>
      <c r="X37" s="237">
        <f t="shared" si="0"/>
        <v>0</v>
      </c>
    </row>
    <row r="38" spans="1:24" ht="15.9" customHeight="1">
      <c r="A38" s="251" t="s">
        <v>116</v>
      </c>
      <c r="B38" s="62" t="s">
        <v>109</v>
      </c>
      <c r="C38" s="72">
        <v>2005</v>
      </c>
      <c r="D38" s="440"/>
      <c r="E38" s="67"/>
      <c r="F38" s="482"/>
      <c r="G38" s="326"/>
      <c r="H38" s="65"/>
      <c r="I38" s="66"/>
      <c r="J38" s="67"/>
      <c r="K38" s="453"/>
      <c r="L38" s="67"/>
      <c r="M38" s="59"/>
      <c r="N38" s="57"/>
      <c r="O38" s="495"/>
      <c r="P38" s="57"/>
      <c r="Q38" s="105"/>
      <c r="R38" s="221"/>
      <c r="S38" s="223"/>
      <c r="T38" s="223"/>
      <c r="U38" s="501"/>
      <c r="V38" s="242"/>
      <c r="W38" s="223"/>
      <c r="X38" s="237">
        <f t="shared" si="0"/>
        <v>0</v>
      </c>
    </row>
    <row r="39" spans="1:24" ht="15.9" customHeight="1">
      <c r="A39" s="251" t="s">
        <v>226</v>
      </c>
      <c r="B39" s="62" t="s">
        <v>85</v>
      </c>
      <c r="C39" s="72">
        <v>2005</v>
      </c>
      <c r="D39" s="440"/>
      <c r="E39" s="67"/>
      <c r="F39" s="482"/>
      <c r="G39" s="326"/>
      <c r="H39" s="65"/>
      <c r="I39" s="66"/>
      <c r="J39" s="67"/>
      <c r="K39" s="453"/>
      <c r="L39" s="67"/>
      <c r="M39" s="59"/>
      <c r="N39" s="57"/>
      <c r="O39" s="495"/>
      <c r="P39" s="57"/>
      <c r="Q39" s="105"/>
      <c r="R39" s="221"/>
      <c r="S39" s="242"/>
      <c r="T39" s="223"/>
      <c r="U39" s="501"/>
      <c r="V39" s="242"/>
      <c r="W39" s="223"/>
      <c r="X39" s="237">
        <f t="shared" si="0"/>
        <v>0</v>
      </c>
    </row>
    <row r="40" spans="1:24" ht="15.9" customHeight="1">
      <c r="A40" s="55" t="s">
        <v>102</v>
      </c>
      <c r="B40" s="56" t="s">
        <v>62</v>
      </c>
      <c r="C40" s="72">
        <v>2005</v>
      </c>
      <c r="D40" s="440"/>
      <c r="E40" s="67"/>
      <c r="F40" s="482"/>
      <c r="G40" s="326"/>
      <c r="H40" s="65"/>
      <c r="I40" s="66"/>
      <c r="J40" s="67"/>
      <c r="K40" s="453"/>
      <c r="L40" s="67"/>
      <c r="M40" s="57"/>
      <c r="N40" s="57"/>
      <c r="O40" s="495"/>
      <c r="P40" s="57"/>
      <c r="Q40" s="105"/>
      <c r="R40" s="221"/>
      <c r="S40" s="242"/>
      <c r="T40" s="223"/>
      <c r="U40" s="502"/>
      <c r="V40" s="242"/>
      <c r="W40" s="223"/>
      <c r="X40" s="237">
        <f t="shared" si="0"/>
        <v>0</v>
      </c>
    </row>
    <row r="41" spans="1:24" ht="15.9" customHeight="1">
      <c r="A41" s="55" t="s">
        <v>222</v>
      </c>
      <c r="B41" s="270" t="s">
        <v>85</v>
      </c>
      <c r="C41" s="72">
        <v>2005</v>
      </c>
      <c r="D41" s="440"/>
      <c r="E41" s="67"/>
      <c r="F41" s="482"/>
      <c r="G41" s="326"/>
      <c r="H41" s="65"/>
      <c r="I41" s="66"/>
      <c r="J41" s="67"/>
      <c r="K41" s="453"/>
      <c r="L41" s="67"/>
      <c r="M41" s="57"/>
      <c r="N41" s="57"/>
      <c r="O41" s="495"/>
      <c r="P41" s="57"/>
      <c r="Q41" s="105"/>
      <c r="R41" s="221"/>
      <c r="S41" s="242"/>
      <c r="T41" s="223"/>
      <c r="U41" s="502"/>
      <c r="V41" s="242"/>
      <c r="W41" s="223"/>
      <c r="X41" s="237">
        <f t="shared" si="0"/>
        <v>0</v>
      </c>
    </row>
    <row r="42" spans="1:24" ht="15.9" customHeight="1">
      <c r="A42" s="250" t="s">
        <v>114</v>
      </c>
      <c r="B42" s="270" t="s">
        <v>218</v>
      </c>
      <c r="C42" s="72">
        <v>2004</v>
      </c>
      <c r="D42" s="440"/>
      <c r="E42" s="67"/>
      <c r="F42" s="482"/>
      <c r="G42" s="326"/>
      <c r="H42" s="65"/>
      <c r="I42" s="66"/>
      <c r="J42" s="67"/>
      <c r="K42" s="453"/>
      <c r="L42" s="67"/>
      <c r="M42" s="57"/>
      <c r="N42" s="57"/>
      <c r="O42" s="495"/>
      <c r="P42" s="57"/>
      <c r="Q42" s="105"/>
      <c r="R42" s="221"/>
      <c r="S42" s="223"/>
      <c r="T42" s="223"/>
      <c r="U42" s="501"/>
      <c r="V42" s="223"/>
      <c r="W42" s="223"/>
      <c r="X42" s="237">
        <f t="shared" si="0"/>
        <v>0</v>
      </c>
    </row>
    <row r="43" spans="1:24" ht="15.9" customHeight="1">
      <c r="A43" s="55" t="s">
        <v>61</v>
      </c>
      <c r="B43" s="56" t="s">
        <v>62</v>
      </c>
      <c r="C43" s="72">
        <v>2004</v>
      </c>
      <c r="D43" s="440"/>
      <c r="E43" s="67"/>
      <c r="F43" s="482"/>
      <c r="G43" s="326"/>
      <c r="H43" s="65"/>
      <c r="I43" s="66"/>
      <c r="J43" s="67"/>
      <c r="K43" s="453"/>
      <c r="L43" s="67"/>
      <c r="M43" s="57"/>
      <c r="N43" s="57"/>
      <c r="O43" s="495"/>
      <c r="P43" s="57"/>
      <c r="Q43" s="105"/>
      <c r="R43" s="221"/>
      <c r="S43" s="242"/>
      <c r="T43" s="242"/>
      <c r="U43" s="502"/>
      <c r="V43" s="242"/>
      <c r="W43" s="223"/>
      <c r="X43" s="237">
        <f t="shared" si="0"/>
        <v>0</v>
      </c>
    </row>
    <row r="44" spans="1:24" ht="15.9" customHeight="1">
      <c r="A44" s="252" t="s">
        <v>84</v>
      </c>
      <c r="B44" s="62" t="s">
        <v>85</v>
      </c>
      <c r="C44" s="72">
        <v>2004</v>
      </c>
      <c r="D44" s="440"/>
      <c r="E44" s="67"/>
      <c r="F44" s="482"/>
      <c r="G44" s="326"/>
      <c r="H44" s="65"/>
      <c r="I44" s="66"/>
      <c r="J44" s="67"/>
      <c r="K44" s="453"/>
      <c r="L44" s="67"/>
      <c r="M44" s="57"/>
      <c r="N44" s="57"/>
      <c r="O44" s="495"/>
      <c r="P44" s="57"/>
      <c r="Q44" s="105"/>
      <c r="R44" s="222"/>
      <c r="S44" s="223"/>
      <c r="T44" s="242"/>
      <c r="U44" s="501"/>
      <c r="V44" s="223"/>
      <c r="W44" s="223"/>
      <c r="X44" s="237">
        <f t="shared" si="0"/>
        <v>0</v>
      </c>
    </row>
    <row r="45" spans="1:24" ht="15.9" customHeight="1">
      <c r="A45" s="63" t="s">
        <v>113</v>
      </c>
      <c r="B45" s="56" t="s">
        <v>111</v>
      </c>
      <c r="C45" s="72">
        <v>2004</v>
      </c>
      <c r="D45" s="440"/>
      <c r="E45" s="67"/>
      <c r="F45" s="482"/>
      <c r="G45" s="326"/>
      <c r="H45" s="65"/>
      <c r="I45" s="66"/>
      <c r="J45" s="67"/>
      <c r="K45" s="453"/>
      <c r="L45" s="67"/>
      <c r="M45" s="57"/>
      <c r="N45" s="57"/>
      <c r="O45" s="495"/>
      <c r="P45" s="57"/>
      <c r="Q45" s="105"/>
      <c r="R45" s="221"/>
      <c r="S45" s="242"/>
      <c r="T45" s="242"/>
      <c r="U45" s="501"/>
      <c r="V45" s="242"/>
      <c r="W45" s="223"/>
      <c r="X45" s="237">
        <f t="shared" si="0"/>
        <v>0</v>
      </c>
    </row>
    <row r="46" spans="1:24" ht="15.9" customHeight="1">
      <c r="A46" s="61" t="s">
        <v>86</v>
      </c>
      <c r="B46" s="62" t="s">
        <v>85</v>
      </c>
      <c r="C46" s="72">
        <v>2004</v>
      </c>
      <c r="D46" s="440"/>
      <c r="E46" s="67"/>
      <c r="F46" s="482"/>
      <c r="G46" s="326"/>
      <c r="H46" s="65"/>
      <c r="I46" s="66"/>
      <c r="J46" s="67"/>
      <c r="K46" s="453"/>
      <c r="L46" s="67"/>
      <c r="M46" s="57"/>
      <c r="N46" s="57"/>
      <c r="O46" s="495"/>
      <c r="P46" s="57"/>
      <c r="Q46" s="105"/>
      <c r="R46" s="222"/>
      <c r="S46" s="223"/>
      <c r="T46" s="242"/>
      <c r="U46" s="501"/>
      <c r="V46" s="223"/>
      <c r="W46" s="223"/>
      <c r="X46" s="237">
        <f t="shared" si="0"/>
        <v>0</v>
      </c>
    </row>
    <row r="47" spans="1:24" ht="15.9" customHeight="1">
      <c r="A47" s="277" t="s">
        <v>227</v>
      </c>
      <c r="B47" s="278" t="s">
        <v>218</v>
      </c>
      <c r="C47" s="258">
        <v>2003</v>
      </c>
      <c r="D47" s="441"/>
      <c r="E47" s="67"/>
      <c r="F47" s="482"/>
      <c r="G47" s="326"/>
      <c r="H47" s="65"/>
      <c r="I47" s="65"/>
      <c r="J47" s="67"/>
      <c r="K47" s="453"/>
      <c r="L47" s="67"/>
      <c r="M47" s="57"/>
      <c r="N47" s="57"/>
      <c r="O47" s="495"/>
      <c r="P47" s="57"/>
      <c r="Q47" s="105"/>
      <c r="R47" s="222"/>
      <c r="S47" s="242"/>
      <c r="T47" s="242"/>
      <c r="U47" s="501"/>
      <c r="V47" s="223"/>
      <c r="W47" s="223"/>
      <c r="X47" s="237">
        <f t="shared" si="0"/>
        <v>0</v>
      </c>
    </row>
    <row r="48" spans="1:24" ht="15.9" customHeight="1">
      <c r="A48" s="61" t="s">
        <v>208</v>
      </c>
      <c r="B48" s="56" t="s">
        <v>111</v>
      </c>
      <c r="C48" s="72">
        <v>2002</v>
      </c>
      <c r="D48" s="440"/>
      <c r="E48" s="67"/>
      <c r="F48" s="482"/>
      <c r="G48" s="326"/>
      <c r="H48" s="65"/>
      <c r="I48" s="65"/>
      <c r="J48" s="67"/>
      <c r="K48" s="453"/>
      <c r="L48" s="65"/>
      <c r="M48" s="57"/>
      <c r="N48" s="57"/>
      <c r="O48" s="495"/>
      <c r="P48" s="57"/>
      <c r="Q48" s="105"/>
      <c r="R48" s="221"/>
      <c r="S48" s="242"/>
      <c r="T48" s="242"/>
      <c r="U48" s="501"/>
      <c r="V48" s="223"/>
      <c r="W48" s="223"/>
      <c r="X48" s="237">
        <f t="shared" si="0"/>
        <v>0</v>
      </c>
    </row>
    <row r="49" spans="1:24" ht="15.9" customHeight="1">
      <c r="A49" s="277" t="s">
        <v>223</v>
      </c>
      <c r="B49" s="278" t="s">
        <v>85</v>
      </c>
      <c r="C49" s="258">
        <v>2003</v>
      </c>
      <c r="D49" s="441"/>
      <c r="E49" s="67"/>
      <c r="F49" s="482"/>
      <c r="G49" s="326"/>
      <c r="H49" s="65"/>
      <c r="I49" s="65"/>
      <c r="J49" s="67"/>
      <c r="K49" s="453"/>
      <c r="L49" s="67"/>
      <c r="M49" s="57"/>
      <c r="N49" s="57"/>
      <c r="O49" s="495"/>
      <c r="P49" s="57"/>
      <c r="Q49" s="105"/>
      <c r="R49" s="222"/>
      <c r="S49" s="242"/>
      <c r="T49" s="242"/>
      <c r="U49" s="501"/>
      <c r="V49" s="223"/>
      <c r="W49" s="223"/>
      <c r="X49" s="237">
        <f t="shared" si="0"/>
        <v>0</v>
      </c>
    </row>
    <row r="50" spans="1:24" ht="15.9" customHeight="1">
      <c r="A50" s="63" t="s">
        <v>201</v>
      </c>
      <c r="B50" s="270" t="s">
        <v>218</v>
      </c>
      <c r="C50" s="72">
        <v>2005</v>
      </c>
      <c r="D50" s="440"/>
      <c r="E50" s="67"/>
      <c r="F50" s="482"/>
      <c r="G50" s="326"/>
      <c r="H50" s="65"/>
      <c r="I50" s="66"/>
      <c r="J50" s="67"/>
      <c r="K50" s="453"/>
      <c r="L50" s="67"/>
      <c r="M50" s="57"/>
      <c r="N50" s="57"/>
      <c r="O50" s="495"/>
      <c r="P50" s="57"/>
      <c r="Q50" s="105"/>
      <c r="R50" s="221"/>
      <c r="S50" s="223"/>
      <c r="T50" s="242"/>
      <c r="U50" s="501"/>
      <c r="V50" s="242"/>
      <c r="W50" s="223"/>
      <c r="X50" s="237">
        <f t="shared" si="0"/>
        <v>0</v>
      </c>
    </row>
    <row r="51" spans="1:24" ht="15.9" customHeight="1">
      <c r="A51" s="55" t="s">
        <v>202</v>
      </c>
      <c r="B51" s="56" t="s">
        <v>62</v>
      </c>
      <c r="C51" s="72">
        <v>2004</v>
      </c>
      <c r="D51" s="440"/>
      <c r="E51" s="67"/>
      <c r="F51" s="66"/>
      <c r="G51" s="67"/>
      <c r="H51" s="65"/>
      <c r="I51" s="66"/>
      <c r="J51" s="67"/>
      <c r="K51" s="453"/>
      <c r="L51" s="67"/>
      <c r="M51" s="57"/>
      <c r="N51" s="57"/>
      <c r="O51" s="495"/>
      <c r="P51" s="57"/>
      <c r="Q51" s="105"/>
      <c r="R51" s="222"/>
      <c r="S51" s="223"/>
      <c r="T51" s="242"/>
      <c r="U51" s="501"/>
      <c r="V51" s="243"/>
      <c r="W51" s="223"/>
      <c r="X51" s="237">
        <f t="shared" si="0"/>
        <v>0</v>
      </c>
    </row>
    <row r="52" spans="1:24" ht="15.9" customHeight="1">
      <c r="A52" s="63" t="s">
        <v>179</v>
      </c>
      <c r="B52" s="56" t="s">
        <v>111</v>
      </c>
      <c r="C52" s="72">
        <v>2004</v>
      </c>
      <c r="D52" s="440"/>
      <c r="E52" s="67"/>
      <c r="F52" s="66"/>
      <c r="G52" s="67"/>
      <c r="H52" s="65"/>
      <c r="I52" s="66"/>
      <c r="J52" s="67"/>
      <c r="K52" s="453"/>
      <c r="L52" s="67"/>
      <c r="M52" s="57"/>
      <c r="N52" s="57"/>
      <c r="O52" s="495"/>
      <c r="P52" s="57"/>
      <c r="Q52" s="105"/>
      <c r="R52" s="222"/>
      <c r="S52" s="223"/>
      <c r="T52" s="242"/>
      <c r="U52" s="501"/>
      <c r="V52" s="243"/>
      <c r="W52" s="223"/>
      <c r="X52" s="237">
        <f t="shared" si="0"/>
        <v>0</v>
      </c>
    </row>
    <row r="53" spans="1:24" ht="15.9" customHeight="1">
      <c r="A53" s="277" t="s">
        <v>177</v>
      </c>
      <c r="B53" s="278" t="s">
        <v>62</v>
      </c>
      <c r="C53" s="258">
        <v>2002</v>
      </c>
      <c r="D53" s="441"/>
      <c r="E53" s="67"/>
      <c r="F53" s="66"/>
      <c r="G53" s="67"/>
      <c r="H53" s="65"/>
      <c r="I53" s="66"/>
      <c r="J53" s="67"/>
      <c r="K53" s="453"/>
      <c r="L53" s="67"/>
      <c r="M53" s="57"/>
      <c r="N53" s="57"/>
      <c r="O53" s="495"/>
      <c r="P53" s="57"/>
      <c r="Q53" s="105"/>
      <c r="R53" s="222"/>
      <c r="S53" s="223"/>
      <c r="T53" s="242"/>
      <c r="U53" s="501"/>
      <c r="V53" s="242"/>
      <c r="W53" s="223"/>
      <c r="X53" s="237">
        <f t="shared" si="0"/>
        <v>0</v>
      </c>
    </row>
    <row r="54" spans="1:24" ht="15.9" customHeight="1">
      <c r="A54" s="277" t="s">
        <v>225</v>
      </c>
      <c r="B54" s="278" t="s">
        <v>218</v>
      </c>
      <c r="C54" s="258">
        <v>2003</v>
      </c>
      <c r="D54" s="441"/>
      <c r="E54" s="67"/>
      <c r="F54" s="66"/>
      <c r="G54" s="67"/>
      <c r="H54" s="65"/>
      <c r="I54" s="66"/>
      <c r="J54" s="67"/>
      <c r="K54" s="453"/>
      <c r="L54" s="67"/>
      <c r="M54" s="57"/>
      <c r="N54" s="57"/>
      <c r="O54" s="495"/>
      <c r="P54" s="57"/>
      <c r="Q54" s="105"/>
      <c r="R54" s="222"/>
      <c r="S54" s="242"/>
      <c r="T54" s="242"/>
      <c r="U54" s="501"/>
      <c r="V54" s="242"/>
      <c r="W54" s="223"/>
      <c r="X54" s="237">
        <f t="shared" si="0"/>
        <v>0</v>
      </c>
    </row>
    <row r="55" spans="1:24" ht="15.9" customHeight="1">
      <c r="A55" s="277" t="s">
        <v>224</v>
      </c>
      <c r="B55" s="278" t="s">
        <v>85</v>
      </c>
      <c r="C55" s="258">
        <v>2003</v>
      </c>
      <c r="D55" s="441"/>
      <c r="E55" s="67"/>
      <c r="F55" s="66"/>
      <c r="G55" s="67"/>
      <c r="H55" s="65"/>
      <c r="I55" s="66"/>
      <c r="J55" s="67"/>
      <c r="K55" s="453"/>
      <c r="L55" s="67"/>
      <c r="M55" s="57"/>
      <c r="N55" s="57"/>
      <c r="O55" s="495"/>
      <c r="P55" s="57"/>
      <c r="Q55" s="105"/>
      <c r="R55" s="222"/>
      <c r="S55" s="242"/>
      <c r="T55" s="242"/>
      <c r="U55" s="501"/>
      <c r="V55" s="242"/>
      <c r="W55" s="223"/>
      <c r="X55" s="237">
        <f t="shared" si="0"/>
        <v>0</v>
      </c>
    </row>
    <row r="56" spans="1:24" ht="15.9" customHeight="1">
      <c r="A56" s="327" t="s">
        <v>214</v>
      </c>
      <c r="B56" s="278" t="s">
        <v>85</v>
      </c>
      <c r="C56" s="258">
        <v>2000</v>
      </c>
      <c r="D56" s="441"/>
      <c r="E56" s="67"/>
      <c r="F56" s="66"/>
      <c r="G56" s="67"/>
      <c r="H56" s="65"/>
      <c r="I56" s="66"/>
      <c r="J56" s="67"/>
      <c r="K56" s="453"/>
      <c r="L56" s="67"/>
      <c r="M56" s="57"/>
      <c r="N56" s="57"/>
      <c r="O56" s="495"/>
      <c r="P56" s="57"/>
      <c r="Q56" s="105"/>
      <c r="R56" s="222"/>
      <c r="S56" s="242"/>
      <c r="T56" s="242"/>
      <c r="U56" s="501"/>
      <c r="V56" s="242"/>
      <c r="W56" s="223"/>
      <c r="X56" s="237">
        <f t="shared" si="0"/>
        <v>0</v>
      </c>
    </row>
    <row r="57" spans="1:24" ht="15.9" customHeight="1">
      <c r="A57" s="327" t="s">
        <v>213</v>
      </c>
      <c r="B57" s="278" t="s">
        <v>85</v>
      </c>
      <c r="C57" s="258">
        <v>1999</v>
      </c>
      <c r="D57" s="441"/>
      <c r="E57" s="67"/>
      <c r="F57" s="66"/>
      <c r="G57" s="67"/>
      <c r="H57" s="65"/>
      <c r="I57" s="66"/>
      <c r="J57" s="67"/>
      <c r="K57" s="453"/>
      <c r="L57" s="67"/>
      <c r="M57" s="57"/>
      <c r="N57" s="57"/>
      <c r="O57" s="495"/>
      <c r="P57" s="57"/>
      <c r="Q57" s="105"/>
      <c r="R57" s="222"/>
      <c r="S57" s="242"/>
      <c r="T57" s="242"/>
      <c r="U57" s="501"/>
      <c r="V57" s="242"/>
      <c r="W57" s="223"/>
      <c r="X57" s="237">
        <f t="shared" si="0"/>
        <v>0</v>
      </c>
    </row>
    <row r="58" spans="1:24" ht="15.9" customHeight="1">
      <c r="A58" s="61" t="s">
        <v>157</v>
      </c>
      <c r="B58" s="56" t="s">
        <v>155</v>
      </c>
      <c r="C58" s="72">
        <v>1994</v>
      </c>
      <c r="D58" s="440"/>
      <c r="E58" s="67"/>
      <c r="F58" s="66"/>
      <c r="G58" s="67"/>
      <c r="H58" s="65"/>
      <c r="I58" s="66"/>
      <c r="J58" s="67"/>
      <c r="K58" s="453"/>
      <c r="L58" s="67"/>
      <c r="M58" s="57"/>
      <c r="N58" s="57"/>
      <c r="O58" s="495"/>
      <c r="P58" s="57"/>
      <c r="Q58" s="105"/>
      <c r="R58" s="222"/>
      <c r="S58" s="223"/>
      <c r="T58" s="242"/>
      <c r="U58" s="501"/>
      <c r="V58" s="223"/>
      <c r="W58" s="223"/>
      <c r="X58" s="237">
        <f t="shared" si="0"/>
        <v>0</v>
      </c>
    </row>
    <row r="59" spans="1:24" ht="15.9" customHeight="1">
      <c r="A59" s="61" t="s">
        <v>158</v>
      </c>
      <c r="B59" s="56" t="s">
        <v>155</v>
      </c>
      <c r="C59" s="72">
        <v>1994</v>
      </c>
      <c r="D59" s="440"/>
      <c r="E59" s="67"/>
      <c r="F59" s="66"/>
      <c r="G59" s="67"/>
      <c r="H59" s="65"/>
      <c r="I59" s="66"/>
      <c r="J59" s="67"/>
      <c r="K59" s="453"/>
      <c r="L59" s="67"/>
      <c r="M59" s="57"/>
      <c r="N59" s="57"/>
      <c r="O59" s="495"/>
      <c r="P59" s="57"/>
      <c r="Q59" s="105"/>
      <c r="R59" s="222"/>
      <c r="S59" s="223"/>
      <c r="T59" s="242"/>
      <c r="U59" s="501"/>
      <c r="V59" s="223"/>
      <c r="W59" s="223"/>
      <c r="X59" s="237">
        <f t="shared" si="0"/>
        <v>0</v>
      </c>
    </row>
    <row r="60" spans="1:24" ht="15.9" customHeight="1">
      <c r="A60" s="61" t="s">
        <v>212</v>
      </c>
      <c r="B60" s="56" t="s">
        <v>85</v>
      </c>
      <c r="C60" s="72">
        <v>1994</v>
      </c>
      <c r="D60" s="440"/>
      <c r="E60" s="67"/>
      <c r="F60" s="66"/>
      <c r="G60" s="67"/>
      <c r="H60" s="65"/>
      <c r="I60" s="66"/>
      <c r="J60" s="67"/>
      <c r="K60" s="453"/>
      <c r="L60" s="67"/>
      <c r="M60" s="57"/>
      <c r="N60" s="57"/>
      <c r="O60" s="495"/>
      <c r="P60" s="57"/>
      <c r="Q60" s="105"/>
      <c r="R60" s="222"/>
      <c r="S60" s="242"/>
      <c r="T60" s="242"/>
      <c r="U60" s="501"/>
      <c r="V60" s="223"/>
      <c r="W60" s="223"/>
      <c r="X60" s="237">
        <f t="shared" si="0"/>
        <v>0</v>
      </c>
    </row>
    <row r="61" spans="1:24" ht="15.9" customHeight="1">
      <c r="A61" s="251" t="s">
        <v>203</v>
      </c>
      <c r="B61" s="62" t="s">
        <v>205</v>
      </c>
      <c r="C61" s="72">
        <v>1992</v>
      </c>
      <c r="D61" s="440"/>
      <c r="E61" s="67"/>
      <c r="F61" s="66"/>
      <c r="G61" s="67"/>
      <c r="H61" s="65"/>
      <c r="I61" s="66"/>
      <c r="J61" s="67"/>
      <c r="K61" s="453"/>
      <c r="L61" s="67"/>
      <c r="M61" s="57"/>
      <c r="N61" s="57"/>
      <c r="O61" s="495"/>
      <c r="P61" s="57"/>
      <c r="Q61" s="105"/>
      <c r="R61" s="221"/>
      <c r="S61" s="223"/>
      <c r="T61" s="242"/>
      <c r="U61" s="501"/>
      <c r="V61" s="223"/>
      <c r="W61" s="223"/>
      <c r="X61" s="237">
        <f t="shared" si="0"/>
        <v>0</v>
      </c>
    </row>
    <row r="62" spans="1:24" ht="15.9" customHeight="1">
      <c r="A62" s="61" t="s">
        <v>207</v>
      </c>
      <c r="B62" s="62" t="s">
        <v>85</v>
      </c>
      <c r="C62" s="72">
        <v>1989</v>
      </c>
      <c r="D62" s="440"/>
      <c r="E62" s="67"/>
      <c r="F62" s="66"/>
      <c r="G62" s="67"/>
      <c r="H62" s="65"/>
      <c r="I62" s="66"/>
      <c r="J62" s="67"/>
      <c r="K62" s="453"/>
      <c r="L62" s="67"/>
      <c r="M62" s="57"/>
      <c r="N62" s="57"/>
      <c r="O62" s="495"/>
      <c r="P62" s="57"/>
      <c r="Q62" s="105"/>
      <c r="R62" s="221"/>
      <c r="S62" s="242"/>
      <c r="T62" s="242"/>
      <c r="U62" s="501"/>
      <c r="V62" s="223"/>
      <c r="W62" s="223"/>
      <c r="X62" s="237">
        <f t="shared" si="0"/>
        <v>0</v>
      </c>
    </row>
    <row r="63" spans="1:24" ht="15.9" customHeight="1">
      <c r="A63" s="61" t="s">
        <v>209</v>
      </c>
      <c r="B63" s="62" t="s">
        <v>218</v>
      </c>
      <c r="C63" s="72">
        <v>1986</v>
      </c>
      <c r="D63" s="440"/>
      <c r="E63" s="67"/>
      <c r="F63" s="66"/>
      <c r="G63" s="67"/>
      <c r="H63" s="65"/>
      <c r="I63" s="66"/>
      <c r="J63" s="67"/>
      <c r="K63" s="453"/>
      <c r="L63" s="67"/>
      <c r="M63" s="57"/>
      <c r="N63" s="57"/>
      <c r="O63" s="495"/>
      <c r="P63" s="57"/>
      <c r="Q63" s="105"/>
      <c r="R63" s="221"/>
      <c r="S63" s="242"/>
      <c r="T63" s="242"/>
      <c r="U63" s="501"/>
      <c r="V63" s="223"/>
      <c r="W63" s="223"/>
      <c r="X63" s="237">
        <f t="shared" si="0"/>
        <v>0</v>
      </c>
    </row>
    <row r="64" spans="1:24" ht="15.9" customHeight="1">
      <c r="A64" s="61" t="s">
        <v>208</v>
      </c>
      <c r="B64" s="56" t="s">
        <v>111</v>
      </c>
      <c r="C64" s="72">
        <v>2002</v>
      </c>
      <c r="D64" s="440"/>
      <c r="E64" s="67"/>
      <c r="F64" s="66"/>
      <c r="G64" s="67"/>
      <c r="H64" s="65"/>
      <c r="I64" s="66"/>
      <c r="J64" s="67"/>
      <c r="K64" s="453"/>
      <c r="L64" s="67"/>
      <c r="M64" s="57"/>
      <c r="N64" s="57"/>
      <c r="O64" s="495"/>
      <c r="P64" s="57"/>
      <c r="Q64" s="105"/>
      <c r="R64" s="221"/>
      <c r="S64" s="242"/>
      <c r="T64" s="242"/>
      <c r="U64" s="501"/>
      <c r="V64" s="223"/>
      <c r="W64" s="223"/>
      <c r="X64" s="237">
        <f t="shared" si="0"/>
        <v>0</v>
      </c>
    </row>
    <row r="65" spans="1:25" ht="15.9" customHeight="1">
      <c r="A65" s="251" t="s">
        <v>211</v>
      </c>
      <c r="B65" s="56" t="s">
        <v>85</v>
      </c>
      <c r="C65" s="72">
        <v>1996</v>
      </c>
      <c r="D65" s="440"/>
      <c r="E65" s="67"/>
      <c r="F65" s="66"/>
      <c r="G65" s="67"/>
      <c r="H65" s="65"/>
      <c r="I65" s="66"/>
      <c r="J65" s="67"/>
      <c r="K65" s="453"/>
      <c r="L65" s="67"/>
      <c r="M65" s="57"/>
      <c r="N65" s="57"/>
      <c r="O65" s="495"/>
      <c r="P65" s="57"/>
      <c r="Q65" s="105"/>
      <c r="R65" s="221"/>
      <c r="S65" s="242"/>
      <c r="T65" s="242"/>
      <c r="U65" s="501"/>
      <c r="V65" s="223"/>
      <c r="W65" s="223"/>
      <c r="X65" s="237">
        <f t="shared" si="0"/>
        <v>0</v>
      </c>
    </row>
    <row r="66" spans="1:25" ht="15.9" customHeight="1">
      <c r="A66" s="251" t="s">
        <v>69</v>
      </c>
      <c r="B66" s="56" t="s">
        <v>68</v>
      </c>
      <c r="C66" s="72">
        <v>1997</v>
      </c>
      <c r="D66" s="440"/>
      <c r="E66" s="67"/>
      <c r="F66" s="66"/>
      <c r="G66" s="67"/>
      <c r="H66" s="65"/>
      <c r="I66" s="66"/>
      <c r="J66" s="67"/>
      <c r="K66" s="453"/>
      <c r="L66" s="67"/>
      <c r="M66" s="57"/>
      <c r="N66" s="57"/>
      <c r="O66" s="495"/>
      <c r="P66" s="57"/>
      <c r="Q66" s="105"/>
      <c r="R66" s="221"/>
      <c r="S66" s="223"/>
      <c r="T66" s="242"/>
      <c r="U66" s="502"/>
      <c r="V66" s="242"/>
      <c r="W66" s="223"/>
      <c r="X66" s="237">
        <f t="shared" si="0"/>
        <v>0</v>
      </c>
    </row>
    <row r="67" spans="1:25" ht="15.9" customHeight="1">
      <c r="A67" s="251" t="s">
        <v>164</v>
      </c>
      <c r="B67" s="56" t="s">
        <v>117</v>
      </c>
      <c r="C67" s="72">
        <v>1996</v>
      </c>
      <c r="D67" s="440"/>
      <c r="E67" s="67"/>
      <c r="F67" s="66"/>
      <c r="G67" s="67"/>
      <c r="H67" s="65"/>
      <c r="I67" s="66"/>
      <c r="J67" s="67"/>
      <c r="K67" s="453"/>
      <c r="L67" s="67"/>
      <c r="M67" s="57"/>
      <c r="N67" s="57"/>
      <c r="O67" s="495"/>
      <c r="P67" s="57"/>
      <c r="Q67" s="105"/>
      <c r="R67" s="221"/>
      <c r="S67" s="242"/>
      <c r="T67" s="242"/>
      <c r="U67" s="501"/>
      <c r="V67" s="223"/>
      <c r="W67" s="223"/>
      <c r="X67" s="237">
        <f t="shared" si="0"/>
        <v>0</v>
      </c>
    </row>
    <row r="68" spans="1:25" ht="15.9" customHeight="1">
      <c r="A68" s="55" t="s">
        <v>66</v>
      </c>
      <c r="B68" s="56" t="s">
        <v>62</v>
      </c>
      <c r="C68" s="72">
        <v>1995</v>
      </c>
      <c r="D68" s="440"/>
      <c r="E68" s="67"/>
      <c r="F68" s="66"/>
      <c r="G68" s="67"/>
      <c r="H68" s="65"/>
      <c r="I68" s="66"/>
      <c r="J68" s="67"/>
      <c r="K68" s="453"/>
      <c r="L68" s="67"/>
      <c r="M68" s="57"/>
      <c r="N68" s="57"/>
      <c r="O68" s="495"/>
      <c r="P68" s="57"/>
      <c r="Q68" s="105"/>
      <c r="R68" s="221"/>
      <c r="S68" s="242"/>
      <c r="T68" s="223"/>
      <c r="U68" s="502"/>
      <c r="V68" s="242"/>
      <c r="W68" s="223"/>
      <c r="X68" s="237">
        <f t="shared" si="0"/>
        <v>0</v>
      </c>
    </row>
    <row r="69" spans="1:25" ht="15.9" customHeight="1">
      <c r="A69" s="61" t="s">
        <v>170</v>
      </c>
      <c r="B69" s="56" t="s">
        <v>109</v>
      </c>
      <c r="C69" s="74">
        <v>1985</v>
      </c>
      <c r="D69" s="448"/>
      <c r="E69" s="67"/>
      <c r="F69" s="66"/>
      <c r="G69" s="67"/>
      <c r="H69" s="65"/>
      <c r="I69" s="66"/>
      <c r="J69" s="67"/>
      <c r="K69" s="453"/>
      <c r="L69" s="67"/>
      <c r="M69" s="57"/>
      <c r="N69" s="57"/>
      <c r="O69" s="495"/>
      <c r="P69" s="57"/>
      <c r="Q69" s="105"/>
      <c r="R69" s="273"/>
      <c r="S69" s="242"/>
      <c r="T69" s="274"/>
      <c r="U69" s="501"/>
      <c r="V69" s="242"/>
      <c r="W69" s="223"/>
      <c r="X69" s="237">
        <f t="shared" si="0"/>
        <v>0</v>
      </c>
      <c r="Y69" s="272"/>
    </row>
    <row r="70" spans="1:25" ht="15.9" customHeight="1">
      <c r="A70" s="277" t="s">
        <v>174</v>
      </c>
      <c r="B70" s="270" t="s">
        <v>151</v>
      </c>
      <c r="C70" s="258">
        <v>1982</v>
      </c>
      <c r="D70" s="441"/>
      <c r="E70" s="295"/>
      <c r="F70" s="458"/>
      <c r="G70" s="295"/>
      <c r="H70" s="484"/>
      <c r="I70" s="458"/>
      <c r="J70" s="295"/>
      <c r="K70" s="485"/>
      <c r="L70" s="295"/>
      <c r="M70" s="259"/>
      <c r="N70" s="259"/>
      <c r="O70" s="496"/>
      <c r="P70" s="259"/>
      <c r="Q70" s="260"/>
      <c r="R70" s="261"/>
      <c r="S70" s="262"/>
      <c r="T70" s="263"/>
      <c r="U70" s="503"/>
      <c r="V70" s="262"/>
      <c r="W70" s="263"/>
      <c r="X70" s="237">
        <f t="shared" si="0"/>
        <v>0</v>
      </c>
    </row>
    <row r="71" spans="1:25" ht="15.9" customHeight="1" thickBot="1">
      <c r="A71" s="267" t="s">
        <v>63</v>
      </c>
      <c r="B71" s="253" t="s">
        <v>62</v>
      </c>
      <c r="C71" s="87">
        <v>1981</v>
      </c>
      <c r="D71" s="449"/>
      <c r="E71" s="486"/>
      <c r="F71" s="487"/>
      <c r="G71" s="486"/>
      <c r="H71" s="488"/>
      <c r="I71" s="487"/>
      <c r="J71" s="486"/>
      <c r="K71" s="489"/>
      <c r="L71" s="490"/>
      <c r="M71" s="88"/>
      <c r="N71" s="88"/>
      <c r="O71" s="499"/>
      <c r="P71" s="88"/>
      <c r="Q71" s="108"/>
      <c r="R71" s="234"/>
      <c r="S71" s="248"/>
      <c r="T71" s="248"/>
      <c r="U71" s="508"/>
      <c r="V71" s="227"/>
      <c r="W71" s="227"/>
      <c r="X71" s="240">
        <f t="shared" si="0"/>
        <v>0</v>
      </c>
    </row>
    <row r="72" spans="1:25" ht="15.9" customHeight="1" thickTop="1">
      <c r="A72" s="289" t="s">
        <v>176</v>
      </c>
      <c r="B72" s="281" t="s">
        <v>151</v>
      </c>
      <c r="C72" s="282">
        <v>1977</v>
      </c>
      <c r="D72" s="450"/>
      <c r="E72" s="284"/>
      <c r="F72" s="491"/>
      <c r="G72" s="284"/>
      <c r="H72" s="492"/>
      <c r="I72" s="491"/>
      <c r="J72" s="284"/>
      <c r="K72" s="493"/>
      <c r="L72" s="284"/>
      <c r="M72" s="283"/>
      <c r="N72" s="283"/>
      <c r="O72" s="500"/>
      <c r="P72" s="283"/>
      <c r="Q72" s="285"/>
      <c r="R72" s="286"/>
      <c r="S72" s="287"/>
      <c r="T72" s="287"/>
      <c r="U72" s="509"/>
      <c r="V72" s="287"/>
      <c r="W72" s="288"/>
      <c r="X72" s="237">
        <f t="shared" si="0"/>
        <v>0</v>
      </c>
    </row>
    <row r="73" spans="1:25" ht="15.9" customHeight="1">
      <c r="A73" s="75" t="s">
        <v>90</v>
      </c>
      <c r="B73" s="76" t="s">
        <v>111</v>
      </c>
      <c r="C73" s="77">
        <v>1976</v>
      </c>
      <c r="D73" s="447"/>
      <c r="E73" s="479"/>
      <c r="F73" s="478"/>
      <c r="G73" s="479"/>
      <c r="H73" s="477"/>
      <c r="I73" s="478"/>
      <c r="J73" s="479"/>
      <c r="K73" s="480"/>
      <c r="L73" s="479"/>
      <c r="M73" s="83"/>
      <c r="N73" s="83"/>
      <c r="O73" s="498"/>
      <c r="P73" s="83"/>
      <c r="Q73" s="107"/>
      <c r="R73" s="225"/>
      <c r="S73" s="243"/>
      <c r="T73" s="226"/>
      <c r="U73" s="507"/>
      <c r="V73" s="226"/>
      <c r="W73" s="226"/>
      <c r="X73" s="238">
        <f t="shared" si="0"/>
        <v>0</v>
      </c>
    </row>
    <row r="74" spans="1:25" ht="15.9" customHeight="1">
      <c r="A74" s="63" t="s">
        <v>175</v>
      </c>
      <c r="B74" s="56" t="s">
        <v>68</v>
      </c>
      <c r="C74" s="72">
        <v>1975</v>
      </c>
      <c r="D74" s="440"/>
      <c r="E74" s="67"/>
      <c r="F74" s="66"/>
      <c r="G74" s="67"/>
      <c r="H74" s="65"/>
      <c r="I74" s="66"/>
      <c r="J74" s="67"/>
      <c r="K74" s="453"/>
      <c r="L74" s="67"/>
      <c r="M74" s="57"/>
      <c r="N74" s="57"/>
      <c r="O74" s="495"/>
      <c r="P74" s="57"/>
      <c r="Q74" s="105"/>
      <c r="R74" s="221"/>
      <c r="S74" s="242"/>
      <c r="T74" s="223"/>
      <c r="U74" s="501"/>
      <c r="V74" s="242"/>
      <c r="W74" s="223"/>
      <c r="X74" s="237">
        <f t="shared" si="0"/>
        <v>0</v>
      </c>
    </row>
    <row r="75" spans="1:25" ht="15.9" customHeight="1">
      <c r="A75" s="61" t="s">
        <v>169</v>
      </c>
      <c r="B75" s="56" t="s">
        <v>109</v>
      </c>
      <c r="C75" s="74">
        <v>1975</v>
      </c>
      <c r="D75" s="448"/>
      <c r="E75" s="67"/>
      <c r="F75" s="66"/>
      <c r="G75" s="67"/>
      <c r="H75" s="65"/>
      <c r="I75" s="66"/>
      <c r="J75" s="67"/>
      <c r="K75" s="453"/>
      <c r="L75" s="67"/>
      <c r="M75" s="57"/>
      <c r="N75" s="57"/>
      <c r="O75" s="495"/>
      <c r="P75" s="57"/>
      <c r="Q75" s="105"/>
      <c r="R75" s="222"/>
      <c r="S75" s="242"/>
      <c r="T75" s="223"/>
      <c r="U75" s="501"/>
      <c r="V75" s="242"/>
      <c r="W75" s="223"/>
      <c r="X75" s="237">
        <f t="shared" si="0"/>
        <v>0</v>
      </c>
    </row>
    <row r="76" spans="1:25" ht="15.9" customHeight="1">
      <c r="A76" s="251" t="s">
        <v>154</v>
      </c>
      <c r="B76" s="56" t="s">
        <v>155</v>
      </c>
      <c r="C76" s="72">
        <v>1974</v>
      </c>
      <c r="D76" s="440"/>
      <c r="E76" s="67"/>
      <c r="F76" s="66"/>
      <c r="G76" s="67"/>
      <c r="H76" s="65"/>
      <c r="I76" s="66"/>
      <c r="J76" s="67"/>
      <c r="K76" s="453"/>
      <c r="L76" s="67"/>
      <c r="M76" s="57"/>
      <c r="N76" s="57"/>
      <c r="O76" s="495"/>
      <c r="P76" s="57"/>
      <c r="Q76" s="105"/>
      <c r="R76" s="222"/>
      <c r="S76" s="242"/>
      <c r="T76" s="242"/>
      <c r="U76" s="501"/>
      <c r="V76" s="223"/>
      <c r="W76" s="223"/>
      <c r="X76" s="237">
        <f t="shared" si="0"/>
        <v>0</v>
      </c>
    </row>
    <row r="77" spans="1:25" ht="15.9" customHeight="1">
      <c r="A77" s="63" t="s">
        <v>156</v>
      </c>
      <c r="B77" s="56" t="s">
        <v>155</v>
      </c>
      <c r="C77" s="72">
        <v>1975</v>
      </c>
      <c r="D77" s="440"/>
      <c r="E77" s="67"/>
      <c r="F77" s="66"/>
      <c r="G77" s="67"/>
      <c r="H77" s="65"/>
      <c r="I77" s="66"/>
      <c r="J77" s="67"/>
      <c r="K77" s="453"/>
      <c r="L77" s="67"/>
      <c r="M77" s="57"/>
      <c r="N77" s="57"/>
      <c r="O77" s="495"/>
      <c r="P77" s="57"/>
      <c r="Q77" s="105"/>
      <c r="R77" s="222"/>
      <c r="S77" s="242"/>
      <c r="T77" s="242"/>
      <c r="U77" s="501"/>
      <c r="V77" s="223"/>
      <c r="W77" s="223"/>
      <c r="X77" s="237">
        <f t="shared" si="0"/>
        <v>0</v>
      </c>
    </row>
    <row r="78" spans="1:25" ht="15.9" customHeight="1">
      <c r="A78" s="63" t="s">
        <v>163</v>
      </c>
      <c r="B78" s="56" t="s">
        <v>68</v>
      </c>
      <c r="C78" s="72">
        <v>1958</v>
      </c>
      <c r="D78" s="440"/>
      <c r="E78" s="67"/>
      <c r="F78" s="66"/>
      <c r="G78" s="67"/>
      <c r="H78" s="65"/>
      <c r="I78" s="66"/>
      <c r="J78" s="67"/>
      <c r="K78" s="453"/>
      <c r="L78" s="67"/>
      <c r="M78" s="57"/>
      <c r="N78" s="57"/>
      <c r="O78" s="495"/>
      <c r="P78" s="57"/>
      <c r="Q78" s="105"/>
      <c r="R78" s="222"/>
      <c r="S78" s="242"/>
      <c r="T78" s="242"/>
      <c r="U78" s="501"/>
      <c r="V78" s="223"/>
      <c r="W78" s="223"/>
      <c r="X78" s="237">
        <f t="shared" si="0"/>
        <v>0</v>
      </c>
    </row>
    <row r="79" spans="1:25" ht="15.9" customHeight="1">
      <c r="A79" s="251" t="s">
        <v>70</v>
      </c>
      <c r="B79" s="56" t="s">
        <v>68</v>
      </c>
      <c r="C79" s="72">
        <v>1971</v>
      </c>
      <c r="D79" s="440"/>
      <c r="E79" s="67"/>
      <c r="F79" s="66"/>
      <c r="G79" s="67"/>
      <c r="H79" s="65"/>
      <c r="I79" s="66"/>
      <c r="J79" s="67"/>
      <c r="K79" s="453"/>
      <c r="L79" s="67"/>
      <c r="M79" s="57"/>
      <c r="N79" s="57"/>
      <c r="O79" s="495"/>
      <c r="P79" s="57"/>
      <c r="Q79" s="105"/>
      <c r="R79" s="222"/>
      <c r="S79" s="242"/>
      <c r="T79" s="242"/>
      <c r="U79" s="501"/>
      <c r="V79" s="223"/>
      <c r="W79" s="223"/>
      <c r="X79" s="237">
        <f t="shared" si="0"/>
        <v>0</v>
      </c>
    </row>
    <row r="80" spans="1:25" ht="15.9" customHeight="1">
      <c r="A80" s="250" t="s">
        <v>103</v>
      </c>
      <c r="B80" s="56" t="s">
        <v>68</v>
      </c>
      <c r="C80" s="72">
        <v>1971</v>
      </c>
      <c r="D80" s="440"/>
      <c r="E80" s="67"/>
      <c r="F80" s="66"/>
      <c r="G80" s="67"/>
      <c r="H80" s="65"/>
      <c r="I80" s="66"/>
      <c r="J80" s="67"/>
      <c r="K80" s="453"/>
      <c r="L80" s="67"/>
      <c r="M80" s="57"/>
      <c r="N80" s="57"/>
      <c r="O80" s="495"/>
      <c r="P80" s="57"/>
      <c r="Q80" s="105"/>
      <c r="R80" s="221"/>
      <c r="S80" s="242"/>
      <c r="T80" s="242"/>
      <c r="U80" s="502"/>
      <c r="V80" s="242"/>
      <c r="W80" s="223"/>
      <c r="X80" s="237">
        <f t="shared" si="0"/>
        <v>0</v>
      </c>
    </row>
    <row r="81" spans="1:24" ht="15.9" customHeight="1">
      <c r="A81" s="55" t="s">
        <v>71</v>
      </c>
      <c r="B81" s="56" t="s">
        <v>58</v>
      </c>
      <c r="C81" s="72">
        <v>1967</v>
      </c>
      <c r="D81" s="440"/>
      <c r="E81" s="67"/>
      <c r="F81" s="66"/>
      <c r="G81" s="67"/>
      <c r="H81" s="65"/>
      <c r="I81" s="66"/>
      <c r="J81" s="65"/>
      <c r="K81" s="453"/>
      <c r="L81" s="67"/>
      <c r="M81" s="57"/>
      <c r="N81" s="57"/>
      <c r="O81" s="495"/>
      <c r="P81" s="57"/>
      <c r="Q81" s="105"/>
      <c r="R81" s="221"/>
      <c r="S81" s="242"/>
      <c r="T81" s="242"/>
      <c r="U81" s="502"/>
      <c r="V81" s="242"/>
      <c r="W81" s="223"/>
      <c r="X81" s="237">
        <f t="shared" si="0"/>
        <v>0</v>
      </c>
    </row>
    <row r="82" spans="1:24" ht="15.9" customHeight="1">
      <c r="A82" s="55" t="s">
        <v>162</v>
      </c>
      <c r="B82" s="56" t="s">
        <v>111</v>
      </c>
      <c r="C82" s="72">
        <v>1972</v>
      </c>
      <c r="D82" s="440"/>
      <c r="E82" s="67"/>
      <c r="F82" s="66"/>
      <c r="G82" s="67"/>
      <c r="H82" s="65"/>
      <c r="I82" s="66"/>
      <c r="J82" s="65"/>
      <c r="K82" s="453"/>
      <c r="L82" s="67"/>
      <c r="M82" s="57"/>
      <c r="N82" s="57"/>
      <c r="O82" s="495"/>
      <c r="P82" s="57"/>
      <c r="Q82" s="105"/>
      <c r="R82" s="221"/>
      <c r="S82" s="242"/>
      <c r="T82" s="242"/>
      <c r="U82" s="501"/>
      <c r="V82" s="242"/>
      <c r="W82" s="223"/>
      <c r="X82" s="237">
        <f t="shared" si="0"/>
        <v>0</v>
      </c>
    </row>
    <row r="83" spans="1:24" ht="15.9" customHeight="1">
      <c r="A83" s="63" t="s">
        <v>73</v>
      </c>
      <c r="B83" s="56" t="s">
        <v>68</v>
      </c>
      <c r="C83" s="72">
        <v>1967</v>
      </c>
      <c r="D83" s="440"/>
      <c r="E83" s="67"/>
      <c r="F83" s="66"/>
      <c r="G83" s="67"/>
      <c r="H83" s="65"/>
      <c r="I83" s="66"/>
      <c r="J83" s="65"/>
      <c r="K83" s="453"/>
      <c r="L83" s="67"/>
      <c r="M83" s="57"/>
      <c r="N83" s="57"/>
      <c r="O83" s="495"/>
      <c r="P83" s="57"/>
      <c r="Q83" s="105"/>
      <c r="R83" s="222"/>
      <c r="S83" s="223"/>
      <c r="T83" s="223"/>
      <c r="U83" s="501"/>
      <c r="V83" s="223"/>
      <c r="W83" s="223"/>
      <c r="X83" s="237">
        <f t="shared" si="0"/>
        <v>0</v>
      </c>
    </row>
    <row r="84" spans="1:24" ht="15.9" customHeight="1">
      <c r="A84" s="55" t="s">
        <v>67</v>
      </c>
      <c r="B84" s="56" t="s">
        <v>68</v>
      </c>
      <c r="C84" s="72">
        <v>1963</v>
      </c>
      <c r="D84" s="440"/>
      <c r="E84" s="67"/>
      <c r="F84" s="66"/>
      <c r="G84" s="67"/>
      <c r="H84" s="65"/>
      <c r="I84" s="66"/>
      <c r="J84" s="65"/>
      <c r="K84" s="453"/>
      <c r="L84" s="67"/>
      <c r="M84" s="57"/>
      <c r="N84" s="57"/>
      <c r="O84" s="495"/>
      <c r="P84" s="57"/>
      <c r="Q84" s="105"/>
      <c r="R84" s="221"/>
      <c r="S84" s="223"/>
      <c r="T84" s="223"/>
      <c r="U84" s="501"/>
      <c r="V84" s="223"/>
      <c r="W84" s="223"/>
      <c r="X84" s="237">
        <f t="shared" si="0"/>
        <v>0</v>
      </c>
    </row>
    <row r="85" spans="1:24" ht="15.9" customHeight="1">
      <c r="A85" s="55" t="s">
        <v>64</v>
      </c>
      <c r="B85" s="56" t="s">
        <v>65</v>
      </c>
      <c r="C85" s="72">
        <v>1957</v>
      </c>
      <c r="D85" s="440"/>
      <c r="E85" s="67"/>
      <c r="F85" s="66"/>
      <c r="G85" s="67"/>
      <c r="H85" s="65"/>
      <c r="I85" s="66"/>
      <c r="J85" s="65"/>
      <c r="K85" s="453"/>
      <c r="L85" s="494"/>
      <c r="M85" s="57"/>
      <c r="N85" s="57"/>
      <c r="O85" s="495"/>
      <c r="P85" s="57"/>
      <c r="Q85" s="105"/>
      <c r="R85" s="221"/>
      <c r="S85" s="242"/>
      <c r="T85" s="242"/>
      <c r="U85" s="502"/>
      <c r="V85" s="242"/>
      <c r="W85" s="223"/>
      <c r="X85" s="237">
        <f t="shared" si="0"/>
        <v>0</v>
      </c>
    </row>
    <row r="86" spans="1:24" ht="15.9" customHeight="1">
      <c r="A86" s="63" t="s">
        <v>204</v>
      </c>
      <c r="B86" s="64" t="s">
        <v>206</v>
      </c>
      <c r="C86" s="72">
        <v>1965</v>
      </c>
      <c r="D86" s="440"/>
      <c r="E86" s="67"/>
      <c r="F86" s="66"/>
      <c r="G86" s="67"/>
      <c r="H86" s="65"/>
      <c r="I86" s="66"/>
      <c r="J86" s="65"/>
      <c r="K86" s="453"/>
      <c r="L86" s="67"/>
      <c r="M86" s="57"/>
      <c r="N86" s="57"/>
      <c r="O86" s="57"/>
      <c r="P86" s="57"/>
      <c r="Q86" s="105"/>
      <c r="R86" s="312"/>
      <c r="S86" s="102"/>
      <c r="T86" s="102"/>
      <c r="U86" s="102"/>
      <c r="V86" s="102"/>
      <c r="W86" s="102"/>
      <c r="X86" s="237">
        <f t="shared" si="0"/>
        <v>0</v>
      </c>
    </row>
    <row r="87" spans="1:24" ht="15.9" customHeight="1">
      <c r="A87" s="63"/>
      <c r="B87" s="64"/>
      <c r="C87" s="74"/>
      <c r="D87" s="448"/>
      <c r="E87" s="67"/>
      <c r="F87" s="66"/>
      <c r="G87" s="67"/>
      <c r="H87" s="65"/>
      <c r="I87" s="66"/>
      <c r="J87" s="57"/>
      <c r="K87" s="60"/>
      <c r="L87" s="59"/>
      <c r="M87" s="57"/>
      <c r="N87" s="57"/>
      <c r="O87" s="57"/>
      <c r="P87" s="57"/>
      <c r="Q87" s="105"/>
      <c r="R87" s="109"/>
      <c r="S87" s="102"/>
      <c r="T87" s="102"/>
      <c r="U87" s="102"/>
      <c r="V87" s="102"/>
      <c r="W87" s="102"/>
      <c r="X87" s="237">
        <f t="shared" si="0"/>
        <v>0</v>
      </c>
    </row>
    <row r="88" spans="1:24" ht="15.9" customHeight="1">
      <c r="A88" s="55"/>
      <c r="B88" s="56"/>
      <c r="C88" s="72"/>
      <c r="D88" s="440"/>
      <c r="E88" s="59"/>
      <c r="F88" s="58"/>
      <c r="G88" s="59"/>
      <c r="H88" s="57"/>
      <c r="I88" s="58"/>
      <c r="J88" s="57"/>
      <c r="K88" s="60"/>
      <c r="L88" s="59"/>
      <c r="M88" s="57"/>
      <c r="N88" s="57"/>
      <c r="O88" s="57"/>
      <c r="P88" s="57"/>
      <c r="Q88" s="105"/>
      <c r="R88" s="109"/>
      <c r="S88" s="102"/>
      <c r="T88" s="102"/>
      <c r="U88" s="102"/>
      <c r="V88" s="102"/>
      <c r="W88" s="102"/>
      <c r="X88" s="237">
        <f t="shared" ref="X88:X89" si="1">SUM(R88:W88)</f>
        <v>0</v>
      </c>
    </row>
    <row r="89" spans="1:24" ht="15.9" customHeight="1" thickBot="1">
      <c r="A89" s="78"/>
      <c r="B89" s="79"/>
      <c r="C89" s="80"/>
      <c r="D89" s="442"/>
      <c r="E89" s="81"/>
      <c r="F89" s="84"/>
      <c r="G89" s="81"/>
      <c r="H89" s="85"/>
      <c r="I89" s="84"/>
      <c r="J89" s="85"/>
      <c r="K89" s="86"/>
      <c r="L89" s="360"/>
      <c r="M89" s="85"/>
      <c r="N89" s="85"/>
      <c r="O89" s="85"/>
      <c r="P89" s="85"/>
      <c r="Q89" s="106"/>
      <c r="R89" s="110"/>
      <c r="S89" s="103"/>
      <c r="T89" s="103"/>
      <c r="U89" s="103"/>
      <c r="V89" s="103"/>
      <c r="W89" s="103"/>
      <c r="X89" s="237">
        <f t="shared" si="1"/>
        <v>0</v>
      </c>
    </row>
    <row r="90" spans="1:24" ht="15.9" customHeight="1" thickBot="1">
      <c r="A90" s="89" t="s">
        <v>133</v>
      </c>
      <c r="B90" s="90"/>
      <c r="C90" s="91">
        <f>L90+M90+N90+O90+P90+Q90</f>
        <v>0</v>
      </c>
      <c r="D90" s="254"/>
      <c r="E90" s="313">
        <f t="shared" ref="E90:Q90" si="2">SUM(E4:E89)</f>
        <v>2</v>
      </c>
      <c r="F90" s="314">
        <f t="shared" si="2"/>
        <v>0</v>
      </c>
      <c r="G90" s="313">
        <f t="shared" si="2"/>
        <v>0</v>
      </c>
      <c r="H90" s="313">
        <f t="shared" si="2"/>
        <v>0</v>
      </c>
      <c r="I90" s="313">
        <f t="shared" si="2"/>
        <v>0</v>
      </c>
      <c r="J90" s="313">
        <f t="shared" si="2"/>
        <v>0</v>
      </c>
      <c r="K90" s="315">
        <f t="shared" si="2"/>
        <v>0</v>
      </c>
      <c r="L90" s="359">
        <f t="shared" si="2"/>
        <v>0</v>
      </c>
      <c r="M90" s="92">
        <f t="shared" si="2"/>
        <v>0</v>
      </c>
      <c r="N90" s="92">
        <f t="shared" si="2"/>
        <v>0</v>
      </c>
      <c r="O90" s="92">
        <f t="shared" si="2"/>
        <v>0</v>
      </c>
      <c r="P90" s="92">
        <f t="shared" si="2"/>
        <v>0</v>
      </c>
      <c r="Q90" s="254">
        <f t="shared" si="2"/>
        <v>0</v>
      </c>
      <c r="R90" s="255"/>
      <c r="S90" s="256"/>
      <c r="T90" s="256"/>
      <c r="U90" s="256"/>
      <c r="V90" s="256"/>
      <c r="W90" s="256"/>
      <c r="X90" s="257"/>
    </row>
    <row r="91" spans="1:24" ht="20.100000000000001" customHeight="1" thickTop="1"/>
    <row r="92" spans="1:24" ht="20.100000000000001" customHeight="1"/>
    <row r="93" spans="1:24" ht="20.100000000000001" customHeight="1"/>
    <row r="94" spans="1:24" ht="20.100000000000001" customHeight="1"/>
    <row r="95" spans="1:24" s="69" customFormat="1" ht="20.100000000000001" customHeight="1">
      <c r="A95" s="46"/>
      <c r="B95" s="47"/>
      <c r="C95" s="48"/>
      <c r="D95" s="48"/>
      <c r="E95" s="68"/>
      <c r="F95" s="68"/>
      <c r="G95" s="68"/>
      <c r="H95" s="68"/>
      <c r="I95" s="68"/>
      <c r="J95" s="68"/>
      <c r="K95" s="68"/>
    </row>
    <row r="96" spans="1:24" s="69" customFormat="1" ht="20.100000000000001" customHeight="1">
      <c r="A96" s="46"/>
      <c r="B96" s="47"/>
      <c r="C96" s="48"/>
      <c r="D96" s="48"/>
      <c r="E96" s="68"/>
      <c r="F96" s="68"/>
      <c r="G96" s="68"/>
      <c r="H96" s="68"/>
      <c r="I96" s="68"/>
      <c r="J96" s="68"/>
      <c r="K96" s="68"/>
    </row>
    <row r="97" spans="1:11" s="69" customFormat="1" ht="20.100000000000001" customHeight="1">
      <c r="A97" s="46"/>
      <c r="B97" s="47"/>
      <c r="C97" s="48"/>
      <c r="D97" s="48"/>
      <c r="E97" s="68"/>
      <c r="F97" s="68"/>
      <c r="G97" s="68"/>
      <c r="H97" s="68"/>
      <c r="I97" s="68"/>
      <c r="J97" s="68"/>
      <c r="K97" s="68"/>
    </row>
    <row r="98" spans="1:11" s="69" customFormat="1" ht="20.100000000000001" customHeight="1">
      <c r="A98" s="46"/>
      <c r="B98" s="47"/>
      <c r="C98" s="48"/>
      <c r="D98" s="48"/>
      <c r="E98" s="68"/>
      <c r="F98" s="68"/>
      <c r="G98" s="68"/>
      <c r="H98" s="68"/>
      <c r="I98" s="68"/>
      <c r="J98" s="68"/>
      <c r="K98" s="68"/>
    </row>
    <row r="99" spans="1:11" s="69" customFormat="1" ht="20.100000000000001" customHeight="1">
      <c r="A99" s="46"/>
      <c r="B99" s="47"/>
      <c r="C99" s="48"/>
      <c r="D99" s="48"/>
      <c r="E99" s="68"/>
      <c r="F99" s="68"/>
      <c r="G99" s="68"/>
      <c r="H99" s="68"/>
      <c r="I99" s="68"/>
      <c r="J99" s="68"/>
      <c r="K99" s="68"/>
    </row>
    <row r="100" spans="1:11" s="69" customFormat="1" ht="20.100000000000001" customHeight="1">
      <c r="A100" s="46"/>
      <c r="B100" s="47"/>
      <c r="C100" s="48"/>
      <c r="D100" s="48"/>
      <c r="E100" s="68"/>
      <c r="F100" s="68"/>
      <c r="G100" s="68"/>
      <c r="H100" s="68"/>
      <c r="I100" s="68"/>
      <c r="J100" s="68"/>
      <c r="K100" s="68"/>
    </row>
    <row r="101" spans="1:11" s="69" customFormat="1" ht="20.100000000000001" customHeight="1">
      <c r="A101" s="46"/>
      <c r="B101" s="47"/>
      <c r="C101" s="48"/>
      <c r="D101" s="48"/>
      <c r="E101" s="68"/>
      <c r="F101" s="68"/>
      <c r="G101" s="68"/>
      <c r="H101" s="68"/>
      <c r="I101" s="68"/>
      <c r="J101" s="68"/>
      <c r="K101" s="68"/>
    </row>
    <row r="102" spans="1:11" s="69" customFormat="1" ht="20.100000000000001" customHeight="1">
      <c r="A102" s="46"/>
      <c r="B102" s="47"/>
      <c r="C102" s="48"/>
      <c r="D102" s="48"/>
      <c r="E102" s="68"/>
      <c r="F102" s="68"/>
      <c r="G102" s="68"/>
      <c r="H102" s="68"/>
      <c r="I102" s="68"/>
      <c r="J102" s="68"/>
      <c r="K102" s="68"/>
    </row>
    <row r="103" spans="1:11" s="69" customFormat="1" ht="20.100000000000001" customHeight="1">
      <c r="A103" s="46"/>
      <c r="B103" s="47"/>
      <c r="C103" s="48"/>
      <c r="D103" s="48"/>
      <c r="E103" s="68"/>
      <c r="F103" s="68"/>
      <c r="G103" s="68"/>
      <c r="H103" s="68"/>
      <c r="I103" s="68"/>
      <c r="J103" s="68"/>
      <c r="K103" s="68"/>
    </row>
    <row r="104" spans="1:11" s="69" customFormat="1" ht="20.100000000000001" customHeight="1">
      <c r="A104" s="46"/>
      <c r="B104" s="47"/>
      <c r="C104" s="48"/>
      <c r="D104" s="48"/>
      <c r="E104" s="68"/>
      <c r="F104" s="68"/>
      <c r="G104" s="68"/>
      <c r="H104" s="68"/>
      <c r="I104" s="68"/>
      <c r="J104" s="68"/>
      <c r="K104" s="68"/>
    </row>
    <row r="105" spans="1:11" s="69" customFormat="1" ht="20.100000000000001" customHeight="1">
      <c r="A105" s="46"/>
      <c r="B105" s="47"/>
      <c r="C105" s="48"/>
      <c r="D105" s="48"/>
      <c r="E105" s="68"/>
      <c r="F105" s="68"/>
      <c r="G105" s="68"/>
      <c r="H105" s="68"/>
      <c r="I105" s="68"/>
      <c r="J105" s="68"/>
      <c r="K105" s="68"/>
    </row>
    <row r="106" spans="1:11" s="69" customFormat="1" ht="20.100000000000001" customHeight="1">
      <c r="A106" s="46"/>
      <c r="B106" s="47"/>
      <c r="C106" s="48"/>
      <c r="D106" s="48"/>
      <c r="E106" s="68"/>
      <c r="F106" s="68"/>
      <c r="G106" s="68"/>
      <c r="H106" s="68"/>
      <c r="I106" s="68"/>
      <c r="J106" s="68"/>
      <c r="K106" s="68"/>
    </row>
    <row r="107" spans="1:11" s="69" customFormat="1" ht="20.100000000000001" customHeight="1">
      <c r="A107" s="46"/>
      <c r="B107" s="47"/>
      <c r="C107" s="48"/>
      <c r="D107" s="48"/>
      <c r="E107" s="68"/>
      <c r="F107" s="68"/>
      <c r="G107" s="68"/>
      <c r="H107" s="68"/>
      <c r="I107" s="68"/>
      <c r="J107" s="68"/>
      <c r="K107" s="68"/>
    </row>
    <row r="108" spans="1:11" s="69" customFormat="1" ht="20.100000000000001" customHeight="1">
      <c r="A108" s="46"/>
      <c r="B108" s="47"/>
      <c r="C108" s="48"/>
      <c r="D108" s="48"/>
      <c r="E108" s="68"/>
      <c r="F108" s="68"/>
      <c r="G108" s="68"/>
      <c r="H108" s="68"/>
      <c r="I108" s="68"/>
      <c r="J108" s="68"/>
      <c r="K108" s="68"/>
    </row>
    <row r="109" spans="1:11" s="69" customFormat="1" ht="20.100000000000001" customHeight="1">
      <c r="A109" s="46"/>
      <c r="B109" s="47"/>
      <c r="C109" s="48"/>
      <c r="D109" s="48"/>
      <c r="E109" s="68"/>
      <c r="F109" s="68"/>
      <c r="G109" s="68"/>
      <c r="H109" s="68"/>
      <c r="I109" s="68"/>
      <c r="J109" s="68"/>
      <c r="K109" s="68"/>
    </row>
    <row r="110" spans="1:11" s="69" customFormat="1" ht="20.100000000000001" customHeight="1">
      <c r="A110" s="46"/>
      <c r="B110" s="47"/>
      <c r="C110" s="48"/>
      <c r="D110" s="48"/>
      <c r="E110" s="68"/>
      <c r="F110" s="68"/>
      <c r="G110" s="68"/>
      <c r="H110" s="68"/>
      <c r="I110" s="68"/>
      <c r="J110" s="68"/>
      <c r="K110" s="68"/>
    </row>
    <row r="111" spans="1:11" s="69" customFormat="1" ht="20.100000000000001" customHeight="1">
      <c r="A111" s="46"/>
      <c r="B111" s="47"/>
      <c r="C111" s="48"/>
      <c r="D111" s="48"/>
      <c r="E111" s="68"/>
      <c r="F111" s="68"/>
      <c r="G111" s="68"/>
      <c r="H111" s="68"/>
      <c r="I111" s="68"/>
      <c r="J111" s="68"/>
      <c r="K111" s="68"/>
    </row>
    <row r="112" spans="1:11" s="69" customFormat="1" ht="20.100000000000001" customHeight="1">
      <c r="A112" s="46"/>
      <c r="B112" s="47"/>
      <c r="C112" s="48"/>
      <c r="D112" s="48"/>
      <c r="E112" s="68"/>
      <c r="F112" s="68"/>
      <c r="G112" s="68"/>
      <c r="H112" s="68"/>
      <c r="I112" s="68"/>
      <c r="J112" s="68"/>
      <c r="K112" s="68"/>
    </row>
    <row r="113" spans="1:11" s="69" customFormat="1" ht="20.100000000000001" customHeight="1">
      <c r="A113" s="46"/>
      <c r="B113" s="47"/>
      <c r="C113" s="48"/>
      <c r="D113" s="48"/>
      <c r="E113" s="68"/>
      <c r="F113" s="68"/>
      <c r="G113" s="68"/>
      <c r="H113" s="68"/>
      <c r="I113" s="68"/>
      <c r="J113" s="68"/>
      <c r="K113" s="68"/>
    </row>
    <row r="114" spans="1:11" s="69" customFormat="1" ht="20.100000000000001" customHeight="1">
      <c r="A114" s="46"/>
      <c r="B114" s="47"/>
      <c r="C114" s="48"/>
      <c r="D114" s="48"/>
      <c r="E114" s="68"/>
      <c r="F114" s="68"/>
      <c r="G114" s="68"/>
      <c r="H114" s="68"/>
      <c r="I114" s="68"/>
      <c r="J114" s="68"/>
      <c r="K114" s="68"/>
    </row>
    <row r="115" spans="1:11" s="69" customFormat="1" ht="20.100000000000001" customHeight="1">
      <c r="A115" s="46"/>
      <c r="B115" s="47"/>
      <c r="C115" s="48"/>
      <c r="D115" s="48"/>
      <c r="E115" s="68"/>
      <c r="F115" s="68"/>
      <c r="G115" s="68"/>
      <c r="H115" s="68"/>
      <c r="I115" s="68"/>
      <c r="J115" s="68"/>
      <c r="K115" s="68"/>
    </row>
  </sheetData>
  <autoFilter ref="A3:X90" xr:uid="{3738C007-3EB7-4D5F-A07C-9110C16C6669}"/>
  <mergeCells count="2">
    <mergeCell ref="L1:Q1"/>
    <mergeCell ref="R1:X1"/>
  </mergeCell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ED75-41FE-4FE1-9796-FC63741D6370}">
  <sheetPr>
    <tabColor rgb="FF00FFFF"/>
  </sheetPr>
  <dimension ref="A1:GE212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368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>
        <f>SUM(AO3:AO6)</f>
        <v>424.00000000000006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27.9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116">
        <v>5</v>
      </c>
      <c r="J2" s="116">
        <v>6</v>
      </c>
      <c r="K2" s="116">
        <v>7</v>
      </c>
      <c r="L2" s="116">
        <v>8</v>
      </c>
      <c r="M2" s="116">
        <v>9</v>
      </c>
      <c r="N2" s="116">
        <v>10</v>
      </c>
      <c r="O2" s="116">
        <v>1</v>
      </c>
      <c r="P2" s="116">
        <v>2</v>
      </c>
      <c r="Q2" s="116">
        <v>3</v>
      </c>
      <c r="R2" s="116">
        <v>4</v>
      </c>
      <c r="S2" s="116">
        <v>5</v>
      </c>
      <c r="T2" s="116">
        <v>6</v>
      </c>
      <c r="U2" s="116">
        <v>7</v>
      </c>
      <c r="V2" s="116">
        <v>8</v>
      </c>
      <c r="W2" s="116">
        <v>19</v>
      </c>
      <c r="X2" s="116">
        <v>20</v>
      </c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217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8" t="s">
        <v>217</v>
      </c>
      <c r="C3" s="351" t="s">
        <v>355</v>
      </c>
      <c r="D3" s="343" t="s">
        <v>218</v>
      </c>
      <c r="E3" s="119"/>
      <c r="F3" s="181">
        <v>5</v>
      </c>
      <c r="G3" s="181">
        <v>5</v>
      </c>
      <c r="H3" s="236">
        <v>5</v>
      </c>
      <c r="I3" s="126"/>
      <c r="J3" s="144">
        <v>5</v>
      </c>
      <c r="K3" s="127">
        <v>5</v>
      </c>
      <c r="L3" s="144">
        <v>2</v>
      </c>
      <c r="M3" s="144"/>
      <c r="N3" s="181"/>
      <c r="O3" s="144"/>
      <c r="P3" s="144"/>
      <c r="Q3" s="144"/>
      <c r="R3" s="144"/>
      <c r="S3" s="144"/>
      <c r="T3" s="144"/>
      <c r="U3" s="144"/>
      <c r="V3" s="144"/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5</v>
      </c>
      <c r="AI3" s="198">
        <v>1</v>
      </c>
      <c r="AJ3" s="199">
        <f t="shared" ref="AJ3:AJ29" si="0">SUM(E3:AG3)</f>
        <v>27</v>
      </c>
      <c r="AK3" s="200">
        <f>SUM(E3:E29)</f>
        <v>20</v>
      </c>
      <c r="AL3" s="218">
        <f>SUM((AH3+AI3)+((AH3*100)/(AH3+AI3)+((((AJ3-AK3)+((AH3+AI3)*5))*50)/((AH3+AI3)*5))))</f>
        <v>151</v>
      </c>
      <c r="AM3" s="123">
        <f t="shared" ref="AM3:AM16" si="1">SUM(AJ3-AK3)</f>
        <v>7</v>
      </c>
      <c r="AN3" s="201"/>
      <c r="AO3" s="220">
        <f>AL3</f>
        <v>151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8">
      <c r="A4" s="124">
        <v>2</v>
      </c>
      <c r="B4" s="350" t="s">
        <v>328</v>
      </c>
      <c r="C4" s="351" t="s">
        <v>355</v>
      </c>
      <c r="D4" s="344" t="s">
        <v>111</v>
      </c>
      <c r="E4" s="179">
        <v>1</v>
      </c>
      <c r="F4" s="126"/>
      <c r="G4" s="144">
        <v>4</v>
      </c>
      <c r="H4" s="146">
        <v>5</v>
      </c>
      <c r="I4" s="144">
        <v>3</v>
      </c>
      <c r="J4" s="126"/>
      <c r="K4" s="144">
        <v>5</v>
      </c>
      <c r="L4" s="144">
        <v>2</v>
      </c>
      <c r="M4" s="144"/>
      <c r="N4" s="180"/>
      <c r="O4" s="144"/>
      <c r="P4" s="144"/>
      <c r="Q4" s="144"/>
      <c r="R4" s="144"/>
      <c r="S4" s="245"/>
      <c r="T4" s="144"/>
      <c r="U4" s="144"/>
      <c r="V4" s="144"/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2</v>
      </c>
      <c r="AI4" s="345">
        <v>4</v>
      </c>
      <c r="AJ4" s="330">
        <f t="shared" si="0"/>
        <v>20</v>
      </c>
      <c r="AK4" s="331">
        <f>SUM(F3:F29)</f>
        <v>27</v>
      </c>
      <c r="AL4" s="218">
        <f t="shared" ref="AL4:AL17" si="2">SUM((AH4+AI4)+((AH4*100)/(AH4+AI4)+((((AJ4-AK4)+((AH4+AI4)*5))*50)/((AH4+AI4)*5))))</f>
        <v>77.666666666666671</v>
      </c>
      <c r="AM4" s="133">
        <f t="shared" si="1"/>
        <v>-7</v>
      </c>
      <c r="AN4" s="134"/>
      <c r="AO4" s="220">
        <f t="shared" ref="AO4:AO17" si="3">AL4</f>
        <v>77.666666666666671</v>
      </c>
    </row>
    <row r="5" spans="1:187" s="112" customFormat="1" ht="22.2">
      <c r="A5" s="124">
        <v>3</v>
      </c>
      <c r="B5" s="318" t="s">
        <v>356</v>
      </c>
      <c r="C5" s="351" t="s">
        <v>355</v>
      </c>
      <c r="D5" s="344" t="s">
        <v>218</v>
      </c>
      <c r="E5" s="125">
        <v>4</v>
      </c>
      <c r="F5" s="144">
        <v>5</v>
      </c>
      <c r="G5" s="126"/>
      <c r="H5" s="128">
        <v>5</v>
      </c>
      <c r="I5" s="127">
        <v>3</v>
      </c>
      <c r="J5" s="144">
        <v>3</v>
      </c>
      <c r="K5" s="126"/>
      <c r="L5" s="144">
        <v>5</v>
      </c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3</v>
      </c>
      <c r="AI5" s="204">
        <v>3</v>
      </c>
      <c r="AJ5" s="205">
        <f t="shared" si="0"/>
        <v>25</v>
      </c>
      <c r="AK5" s="206">
        <f>SUM(G3:G29)</f>
        <v>27</v>
      </c>
      <c r="AL5" s="218">
        <f t="shared" si="2"/>
        <v>102.66666666666666</v>
      </c>
      <c r="AM5" s="133">
        <f t="shared" si="1"/>
        <v>-2</v>
      </c>
      <c r="AN5" s="207"/>
      <c r="AO5" s="220">
        <f t="shared" si="3"/>
        <v>102.66666666666666</v>
      </c>
    </row>
    <row r="6" spans="1:187" s="139" customFormat="1" ht="22.8" thickBot="1">
      <c r="A6" s="124">
        <v>4</v>
      </c>
      <c r="B6" s="319" t="s">
        <v>327</v>
      </c>
      <c r="C6" s="351" t="s">
        <v>355</v>
      </c>
      <c r="D6" s="344" t="s">
        <v>218</v>
      </c>
      <c r="E6" s="137">
        <v>4</v>
      </c>
      <c r="F6" s="146">
        <v>4</v>
      </c>
      <c r="G6" s="146">
        <v>4</v>
      </c>
      <c r="H6" s="138"/>
      <c r="I6" s="144">
        <v>5</v>
      </c>
      <c r="J6" s="144">
        <v>5</v>
      </c>
      <c r="K6" s="144">
        <v>4</v>
      </c>
      <c r="L6" s="126"/>
      <c r="M6" s="144"/>
      <c r="N6" s="146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>
        <v>2</v>
      </c>
      <c r="AI6" s="204">
        <v>4</v>
      </c>
      <c r="AJ6" s="205">
        <f t="shared" si="0"/>
        <v>26</v>
      </c>
      <c r="AK6" s="206">
        <f>SUM(H3:H29)</f>
        <v>24</v>
      </c>
      <c r="AL6" s="218">
        <f t="shared" si="2"/>
        <v>92.666666666666671</v>
      </c>
      <c r="AM6" s="133">
        <f t="shared" si="1"/>
        <v>2</v>
      </c>
      <c r="AN6" s="207"/>
      <c r="AO6" s="220">
        <f t="shared" si="3"/>
        <v>92.666666666666671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39" customFormat="1" ht="22.8" thickBot="1">
      <c r="A7" s="124"/>
      <c r="B7" s="356" t="s">
        <v>231</v>
      </c>
      <c r="C7" s="303"/>
      <c r="D7" s="342"/>
      <c r="E7" s="125"/>
      <c r="F7" s="144"/>
      <c r="G7" s="144"/>
      <c r="H7" s="127"/>
      <c r="I7" s="127"/>
      <c r="J7" s="127"/>
      <c r="K7" s="127"/>
      <c r="L7" s="127"/>
      <c r="M7" s="182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35"/>
      <c r="AB7" s="135"/>
      <c r="AC7" s="135"/>
      <c r="AD7" s="135"/>
      <c r="AE7" s="135"/>
      <c r="AF7" s="135"/>
      <c r="AG7" s="143"/>
      <c r="AH7" s="203"/>
      <c r="AI7" s="204"/>
      <c r="AJ7" s="205">
        <f t="shared" si="0"/>
        <v>0</v>
      </c>
      <c r="AK7" s="206">
        <f>SUM(N3:N29)</f>
        <v>0</v>
      </c>
      <c r="AL7" s="218" t="e">
        <f t="shared" si="2"/>
        <v>#DIV/0!</v>
      </c>
      <c r="AM7" s="133">
        <f t="shared" si="1"/>
        <v>0</v>
      </c>
      <c r="AN7" s="134"/>
      <c r="AO7" s="220" t="e">
        <f t="shared" si="3"/>
        <v>#DIV/0!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</row>
    <row r="8" spans="1:187" s="112" customFormat="1" ht="22.8">
      <c r="A8" s="118">
        <v>1</v>
      </c>
      <c r="B8" s="318" t="s">
        <v>217</v>
      </c>
      <c r="C8" s="351" t="s">
        <v>355</v>
      </c>
      <c r="D8" s="343" t="s">
        <v>218</v>
      </c>
      <c r="E8" s="126"/>
      <c r="F8" s="144">
        <v>5</v>
      </c>
      <c r="G8" s="127">
        <v>5</v>
      </c>
      <c r="H8" s="144">
        <v>2</v>
      </c>
      <c r="I8" s="144"/>
      <c r="J8" s="144"/>
      <c r="K8" s="127"/>
      <c r="L8" s="144"/>
      <c r="M8" s="183"/>
      <c r="N8" s="127"/>
      <c r="O8" s="144"/>
      <c r="P8" s="144"/>
      <c r="Q8" s="144"/>
      <c r="R8" s="144"/>
      <c r="S8" s="144"/>
      <c r="T8" s="144"/>
      <c r="U8" s="144"/>
      <c r="V8" s="144"/>
      <c r="W8" s="144"/>
      <c r="X8" s="136"/>
      <c r="Y8" s="136"/>
      <c r="Z8" s="136"/>
      <c r="AA8" s="135"/>
      <c r="AB8" s="135"/>
      <c r="AC8" s="135"/>
      <c r="AD8" s="135"/>
      <c r="AE8" s="135"/>
      <c r="AF8" s="135"/>
      <c r="AG8" s="143"/>
      <c r="AH8" s="203"/>
      <c r="AI8" s="204"/>
      <c r="AJ8" s="205">
        <f t="shared" si="0"/>
        <v>12</v>
      </c>
      <c r="AK8" s="206">
        <f>SUM(O3:O29)</f>
        <v>0</v>
      </c>
      <c r="AL8" s="218" t="e">
        <f t="shared" si="2"/>
        <v>#DIV/0!</v>
      </c>
      <c r="AM8" s="133">
        <f t="shared" si="1"/>
        <v>12</v>
      </c>
      <c r="AN8" s="134"/>
      <c r="AO8" s="220" t="e">
        <f t="shared" si="3"/>
        <v>#DIV/0!</v>
      </c>
    </row>
    <row r="9" spans="1:187" s="112" customFormat="1" ht="22.8">
      <c r="A9" s="124">
        <v>2</v>
      </c>
      <c r="B9" s="350" t="s">
        <v>328</v>
      </c>
      <c r="C9" s="351" t="s">
        <v>355</v>
      </c>
      <c r="D9" s="344" t="s">
        <v>111</v>
      </c>
      <c r="E9" s="144">
        <v>3</v>
      </c>
      <c r="F9" s="126"/>
      <c r="G9" s="144">
        <v>5</v>
      </c>
      <c r="H9" s="144">
        <v>2</v>
      </c>
      <c r="I9" s="245"/>
      <c r="J9" s="144"/>
      <c r="K9" s="144"/>
      <c r="L9" s="144"/>
      <c r="M9" s="144"/>
      <c r="N9" s="180"/>
      <c r="O9" s="145"/>
      <c r="P9" s="144"/>
      <c r="Q9" s="144"/>
      <c r="R9" s="144"/>
      <c r="S9" s="245"/>
      <c r="T9" s="145"/>
      <c r="U9" s="144"/>
      <c r="V9" s="144"/>
      <c r="W9" s="245"/>
      <c r="X9" s="136"/>
      <c r="Y9" s="136"/>
      <c r="Z9" s="136"/>
      <c r="AA9" s="245"/>
      <c r="AB9" s="136"/>
      <c r="AC9" s="136"/>
      <c r="AD9" s="136"/>
      <c r="AE9" s="136"/>
      <c r="AF9" s="136"/>
      <c r="AG9" s="329"/>
      <c r="AH9" s="349"/>
      <c r="AI9" s="345"/>
      <c r="AJ9" s="330">
        <f t="shared" si="0"/>
        <v>10</v>
      </c>
      <c r="AK9" s="331">
        <f>SUM(P3:P29)</f>
        <v>0</v>
      </c>
      <c r="AL9" s="332" t="e">
        <f t="shared" si="2"/>
        <v>#DIV/0!</v>
      </c>
      <c r="AM9" s="333">
        <f t="shared" si="1"/>
        <v>10</v>
      </c>
      <c r="AN9" s="134"/>
      <c r="AO9" s="220" t="e">
        <f t="shared" si="3"/>
        <v>#DIV/0!</v>
      </c>
    </row>
    <row r="10" spans="1:187" s="112" customFormat="1" ht="22.8">
      <c r="A10" s="124">
        <v>3</v>
      </c>
      <c r="B10" s="318" t="s">
        <v>356</v>
      </c>
      <c r="C10" s="351" t="s">
        <v>355</v>
      </c>
      <c r="D10" s="344" t="s">
        <v>218</v>
      </c>
      <c r="E10" s="127">
        <v>3</v>
      </c>
      <c r="F10" s="144">
        <v>3</v>
      </c>
      <c r="G10" s="126"/>
      <c r="H10" s="144">
        <v>5</v>
      </c>
      <c r="I10" s="144"/>
      <c r="J10" s="127"/>
      <c r="K10" s="144"/>
      <c r="L10" s="144"/>
      <c r="M10" s="144"/>
      <c r="N10" s="127"/>
      <c r="O10" s="144"/>
      <c r="P10" s="144"/>
      <c r="Q10" s="144"/>
      <c r="R10" s="144"/>
      <c r="S10" s="144"/>
      <c r="T10" s="144"/>
      <c r="U10" s="144"/>
      <c r="V10" s="144"/>
      <c r="W10" s="144"/>
      <c r="X10" s="136"/>
      <c r="Y10" s="129"/>
      <c r="Z10" s="129"/>
      <c r="AA10" s="215"/>
      <c r="AB10" s="130"/>
      <c r="AC10" s="130"/>
      <c r="AD10" s="130"/>
      <c r="AE10" s="130"/>
      <c r="AF10" s="130"/>
      <c r="AG10" s="186"/>
      <c r="AH10" s="346"/>
      <c r="AI10" s="347"/>
      <c r="AJ10" s="205">
        <f t="shared" si="0"/>
        <v>11</v>
      </c>
      <c r="AK10" s="206">
        <f>SUM(Q3:Q31)</f>
        <v>0</v>
      </c>
      <c r="AL10" s="218" t="e">
        <f t="shared" si="2"/>
        <v>#DIV/0!</v>
      </c>
      <c r="AM10" s="133">
        <f t="shared" si="1"/>
        <v>11</v>
      </c>
      <c r="AN10" s="134"/>
      <c r="AO10" s="220" t="e">
        <f t="shared" si="3"/>
        <v>#DIV/0!</v>
      </c>
    </row>
    <row r="11" spans="1:187" s="139" customFormat="1" ht="23.4" thickBot="1">
      <c r="A11" s="124">
        <v>4</v>
      </c>
      <c r="B11" s="319" t="s">
        <v>327</v>
      </c>
      <c r="C11" s="351" t="s">
        <v>355</v>
      </c>
      <c r="D11" s="344" t="s">
        <v>218</v>
      </c>
      <c r="E11" s="144">
        <v>5</v>
      </c>
      <c r="F11" s="144">
        <v>5</v>
      </c>
      <c r="G11" s="144">
        <v>4</v>
      </c>
      <c r="H11" s="126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51"/>
      <c r="Y11" s="151"/>
      <c r="Z11" s="151"/>
      <c r="AA11" s="216"/>
      <c r="AB11" s="152"/>
      <c r="AC11" s="152"/>
      <c r="AD11" s="152"/>
      <c r="AE11" s="152"/>
      <c r="AF11" s="152"/>
      <c r="AG11" s="152"/>
      <c r="AH11" s="346"/>
      <c r="AI11" s="348"/>
      <c r="AJ11" s="199">
        <f t="shared" si="0"/>
        <v>14</v>
      </c>
      <c r="AK11" s="200">
        <f>SUM(R3:R29)</f>
        <v>0</v>
      </c>
      <c r="AL11" s="218" t="e">
        <f t="shared" si="2"/>
        <v>#DIV/0!</v>
      </c>
      <c r="AM11" s="123">
        <f t="shared" si="1"/>
        <v>14</v>
      </c>
      <c r="AN11" s="153"/>
      <c r="AO11" s="220" t="e">
        <f t="shared" si="3"/>
        <v>#DIV/0!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</row>
    <row r="12" spans="1:187" s="112" customFormat="1" ht="22.8">
      <c r="A12" s="124">
        <v>5</v>
      </c>
      <c r="B12" s="320"/>
      <c r="C12" s="303"/>
      <c r="D12" s="540"/>
      <c r="E12" s="144"/>
      <c r="F12" s="144"/>
      <c r="G12" s="144"/>
      <c r="H12" s="144"/>
      <c r="I12" s="144"/>
      <c r="J12" s="144"/>
      <c r="K12" s="144"/>
      <c r="L12" s="144"/>
      <c r="M12" s="183"/>
      <c r="N12" s="245"/>
      <c r="O12" s="144"/>
      <c r="P12" s="144"/>
      <c r="Q12" s="144"/>
      <c r="R12" s="144"/>
      <c r="S12" s="144"/>
      <c r="T12" s="144"/>
      <c r="U12" s="144"/>
      <c r="V12" s="144"/>
      <c r="W12" s="144"/>
      <c r="X12" s="136"/>
      <c r="Y12" s="136"/>
      <c r="Z12" s="136"/>
      <c r="AA12" s="215"/>
      <c r="AB12" s="130"/>
      <c r="AC12" s="130"/>
      <c r="AD12" s="130"/>
      <c r="AE12" s="130"/>
      <c r="AF12" s="130"/>
      <c r="AG12" s="130"/>
      <c r="AH12" s="346"/>
      <c r="AI12" s="347"/>
      <c r="AJ12" s="205">
        <f t="shared" si="0"/>
        <v>0</v>
      </c>
      <c r="AK12" s="206">
        <f>SUM(S3:S29)</f>
        <v>0</v>
      </c>
      <c r="AL12" s="218" t="e">
        <f t="shared" si="2"/>
        <v>#DIV/0!</v>
      </c>
      <c r="AM12" s="133">
        <f t="shared" si="1"/>
        <v>0</v>
      </c>
      <c r="AN12" s="207"/>
      <c r="AO12" s="220" t="e">
        <f t="shared" si="3"/>
        <v>#DIV/0!</v>
      </c>
    </row>
    <row r="13" spans="1:187" s="112" customFormat="1" ht="22.8">
      <c r="A13" s="124">
        <v>6</v>
      </c>
      <c r="B13" s="318"/>
      <c r="C13" s="303"/>
      <c r="D13" s="540"/>
      <c r="E13" s="144"/>
      <c r="F13" s="144"/>
      <c r="G13" s="144"/>
      <c r="H13" s="144"/>
      <c r="I13" s="245"/>
      <c r="J13" s="144"/>
      <c r="K13" s="144"/>
      <c r="L13" s="144"/>
      <c r="M13" s="144"/>
      <c r="N13" s="144"/>
      <c r="O13" s="144"/>
      <c r="P13" s="144"/>
      <c r="Q13" s="144"/>
      <c r="R13" s="144"/>
      <c r="S13" s="245"/>
      <c r="T13" s="144"/>
      <c r="U13" s="144"/>
      <c r="V13" s="144"/>
      <c r="W13" s="245"/>
      <c r="X13" s="136"/>
      <c r="Y13" s="136"/>
      <c r="Z13" s="136"/>
      <c r="AA13" s="215"/>
      <c r="AB13" s="130"/>
      <c r="AC13" s="130"/>
      <c r="AD13" s="130"/>
      <c r="AE13" s="130"/>
      <c r="AF13" s="130"/>
      <c r="AG13" s="130"/>
      <c r="AH13" s="346"/>
      <c r="AI13" s="213"/>
      <c r="AJ13" s="211">
        <f t="shared" si="0"/>
        <v>0</v>
      </c>
      <c r="AK13" s="212">
        <f>SUM(T3:T29)</f>
        <v>0</v>
      </c>
      <c r="AL13" s="218" t="e">
        <f t="shared" si="2"/>
        <v>#DIV/0!</v>
      </c>
      <c r="AM13" s="133">
        <f t="shared" si="1"/>
        <v>0</v>
      </c>
      <c r="AN13" s="311"/>
      <c r="AO13" s="220" t="e">
        <f t="shared" si="3"/>
        <v>#DIV/0!</v>
      </c>
    </row>
    <row r="14" spans="1:187" s="139" customFormat="1" ht="23.4" thickBot="1">
      <c r="A14" s="124">
        <v>7</v>
      </c>
      <c r="B14" s="318"/>
      <c r="C14" s="303"/>
      <c r="D14" s="541"/>
      <c r="E14" s="144"/>
      <c r="F14" s="144"/>
      <c r="G14" s="144"/>
      <c r="H14" s="144"/>
      <c r="I14" s="245"/>
      <c r="J14" s="144"/>
      <c r="K14" s="144"/>
      <c r="L14" s="144"/>
      <c r="M14" s="144"/>
      <c r="N14" s="144"/>
      <c r="O14" s="144"/>
      <c r="P14" s="144"/>
      <c r="Q14" s="145"/>
      <c r="R14" s="144"/>
      <c r="S14" s="245"/>
      <c r="T14" s="144"/>
      <c r="U14" s="144"/>
      <c r="V14" s="144"/>
      <c r="W14" s="245"/>
      <c r="X14" s="136"/>
      <c r="Y14" s="136"/>
      <c r="Z14" s="136"/>
      <c r="AA14" s="215"/>
      <c r="AB14" s="130"/>
      <c r="AC14" s="130"/>
      <c r="AD14" s="130"/>
      <c r="AE14" s="130"/>
      <c r="AF14" s="130"/>
      <c r="AG14" s="130"/>
      <c r="AH14" s="346"/>
      <c r="AI14" s="213"/>
      <c r="AJ14" s="211">
        <f t="shared" si="0"/>
        <v>0</v>
      </c>
      <c r="AK14" s="212">
        <f>SUM(U4:U29)</f>
        <v>0</v>
      </c>
      <c r="AL14" s="218" t="e">
        <f t="shared" si="2"/>
        <v>#DIV/0!</v>
      </c>
      <c r="AM14" s="133">
        <f t="shared" si="1"/>
        <v>0</v>
      </c>
      <c r="AN14" s="156"/>
      <c r="AO14" s="220" t="e">
        <f t="shared" si="3"/>
        <v>#DIV/0!</v>
      </c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</row>
    <row r="15" spans="1:187" s="112" customFormat="1" ht="22.8">
      <c r="A15" s="124">
        <v>8</v>
      </c>
      <c r="B15" s="318"/>
      <c r="C15" s="303"/>
      <c r="D15" s="542"/>
      <c r="E15" s="144"/>
      <c r="F15" s="144"/>
      <c r="G15" s="144"/>
      <c r="H15" s="145"/>
      <c r="I15" s="245"/>
      <c r="J15" s="144"/>
      <c r="K15" s="145"/>
      <c r="L15" s="144"/>
      <c r="M15" s="144"/>
      <c r="N15" s="144"/>
      <c r="O15" s="144"/>
      <c r="P15" s="144"/>
      <c r="Q15" s="144"/>
      <c r="R15" s="144"/>
      <c r="S15" s="245"/>
      <c r="T15" s="144"/>
      <c r="U15" s="144"/>
      <c r="V15" s="144"/>
      <c r="W15" s="245"/>
      <c r="X15" s="136"/>
      <c r="Y15" s="136"/>
      <c r="Z15" s="136"/>
      <c r="AA15" s="127"/>
      <c r="AB15" s="129"/>
      <c r="AC15" s="129"/>
      <c r="AD15" s="129"/>
      <c r="AE15" s="129"/>
      <c r="AF15" s="129"/>
      <c r="AG15" s="129"/>
      <c r="AH15" s="346"/>
      <c r="AI15" s="213"/>
      <c r="AJ15" s="211">
        <f t="shared" si="0"/>
        <v>0</v>
      </c>
      <c r="AK15" s="212">
        <f>SUM(V3:V29)</f>
        <v>0</v>
      </c>
      <c r="AL15" s="218" t="e">
        <f t="shared" si="2"/>
        <v>#DIV/0!</v>
      </c>
      <c r="AM15" s="133">
        <f t="shared" si="1"/>
        <v>0</v>
      </c>
      <c r="AN15" s="156"/>
      <c r="AO15" s="220" t="e">
        <f t="shared" si="3"/>
        <v>#DIV/0!</v>
      </c>
    </row>
    <row r="16" spans="1:187" s="112" customFormat="1" ht="22.8">
      <c r="A16" s="124"/>
      <c r="B16" s="320"/>
      <c r="C16" s="351"/>
      <c r="D16" s="540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245"/>
      <c r="T16" s="136"/>
      <c r="U16" s="136"/>
      <c r="V16" s="136"/>
      <c r="W16" s="144"/>
      <c r="X16" s="136"/>
      <c r="Y16" s="136"/>
      <c r="Z16" s="136"/>
      <c r="AA16" s="127"/>
      <c r="AB16" s="129"/>
      <c r="AC16" s="129"/>
      <c r="AD16" s="129"/>
      <c r="AE16" s="129"/>
      <c r="AF16" s="129"/>
      <c r="AG16" s="129"/>
      <c r="AH16" s="346"/>
      <c r="AI16" s="213"/>
      <c r="AJ16" s="211">
        <f t="shared" si="0"/>
        <v>0</v>
      </c>
      <c r="AK16" s="212">
        <f>SUM(W3:W29)</f>
        <v>0</v>
      </c>
      <c r="AL16" s="218" t="e">
        <f t="shared" si="2"/>
        <v>#DIV/0!</v>
      </c>
      <c r="AM16" s="133">
        <f t="shared" si="1"/>
        <v>0</v>
      </c>
      <c r="AN16" s="207"/>
      <c r="AO16" s="220" t="e">
        <f t="shared" si="3"/>
        <v>#DIV/0!</v>
      </c>
    </row>
    <row r="17" spans="1:187" s="160" customFormat="1" ht="23.4" thickBot="1">
      <c r="A17" s="150"/>
      <c r="B17" s="353"/>
      <c r="C17" s="352"/>
      <c r="D17" s="543"/>
      <c r="E17" s="144"/>
      <c r="F17" s="144"/>
      <c r="G17" s="144"/>
      <c r="H17" s="144"/>
      <c r="I17" s="144"/>
      <c r="J17" s="144"/>
      <c r="K17" s="144"/>
      <c r="L17" s="145"/>
      <c r="M17" s="144"/>
      <c r="N17" s="144"/>
      <c r="O17" s="144"/>
      <c r="P17" s="144"/>
      <c r="Q17" s="144"/>
      <c r="R17" s="144"/>
      <c r="S17" s="146"/>
      <c r="T17" s="136"/>
      <c r="U17" s="136"/>
      <c r="V17" s="136"/>
      <c r="W17" s="136"/>
      <c r="X17" s="144"/>
      <c r="Y17" s="136"/>
      <c r="Z17" s="136"/>
      <c r="AA17" s="127"/>
      <c r="AB17" s="129"/>
      <c r="AC17" s="129"/>
      <c r="AD17" s="129"/>
      <c r="AE17" s="129"/>
      <c r="AF17" s="129"/>
      <c r="AG17" s="129"/>
      <c r="AH17" s="346"/>
      <c r="AI17" s="213"/>
      <c r="AJ17" s="211">
        <f t="shared" si="0"/>
        <v>0</v>
      </c>
      <c r="AK17" s="212">
        <f>SUM(X3:X29)</f>
        <v>0</v>
      </c>
      <c r="AL17" s="218" t="e">
        <f t="shared" si="2"/>
        <v>#DIV/0!</v>
      </c>
      <c r="AM17" s="133"/>
      <c r="AN17" s="157"/>
      <c r="AO17" s="220" t="e">
        <f t="shared" si="3"/>
        <v>#DIV/0!</v>
      </c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</row>
    <row r="18" spans="1:187" s="160" customFormat="1" ht="23.4" thickBot="1">
      <c r="A18" s="124"/>
      <c r="B18" s="354"/>
      <c r="C18" s="352"/>
      <c r="D18" s="544"/>
      <c r="E18" s="144"/>
      <c r="F18" s="144"/>
      <c r="G18" s="144"/>
      <c r="H18" s="144"/>
      <c r="I18" s="180"/>
      <c r="J18" s="144"/>
      <c r="K18" s="144"/>
      <c r="L18" s="144"/>
      <c r="M18" s="144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27"/>
      <c r="AB18" s="129"/>
      <c r="AC18" s="129"/>
      <c r="AD18" s="129"/>
      <c r="AE18" s="129"/>
      <c r="AF18" s="129"/>
      <c r="AG18" s="129"/>
      <c r="AH18" s="158"/>
      <c r="AI18" s="213"/>
      <c r="AJ18" s="211">
        <f t="shared" si="0"/>
        <v>0</v>
      </c>
      <c r="AK18" s="212"/>
      <c r="AL18" s="214"/>
      <c r="AM18" s="133"/>
      <c r="AN18" s="157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</row>
    <row r="19" spans="1:187" s="112" customFormat="1" ht="23.25" customHeight="1">
      <c r="A19" s="124"/>
      <c r="B19" s="354"/>
      <c r="C19" s="352"/>
      <c r="D19" s="543"/>
      <c r="E19" s="144"/>
      <c r="F19" s="144"/>
      <c r="G19" s="144"/>
      <c r="H19" s="144"/>
      <c r="I19" s="144"/>
      <c r="J19" s="144"/>
      <c r="K19" s="144"/>
      <c r="L19" s="144"/>
      <c r="M19" s="144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44"/>
      <c r="AB19" s="136"/>
      <c r="AC19" s="136"/>
      <c r="AD19" s="136"/>
      <c r="AE19" s="136"/>
      <c r="AF19" s="136"/>
      <c r="AG19" s="129"/>
      <c r="AH19" s="158"/>
      <c r="AI19" s="213"/>
      <c r="AJ19" s="211">
        <f t="shared" si="0"/>
        <v>0</v>
      </c>
      <c r="AK19" s="212"/>
      <c r="AL19" s="214"/>
      <c r="AM19" s="133"/>
      <c r="AN19" s="157"/>
    </row>
    <row r="20" spans="1:187" s="112" customFormat="1" ht="23.25" customHeight="1">
      <c r="A20" s="124"/>
      <c r="B20" s="190"/>
      <c r="C20" s="352"/>
      <c r="D20" s="543"/>
      <c r="E20" s="144"/>
      <c r="F20" s="144"/>
      <c r="G20" s="144"/>
      <c r="H20" s="180"/>
      <c r="I20" s="144"/>
      <c r="J20" s="144"/>
      <c r="K20" s="144"/>
      <c r="L20" s="144"/>
      <c r="M20" s="144"/>
      <c r="N20" s="136"/>
      <c r="O20" s="136"/>
      <c r="P20" s="136"/>
      <c r="Q20" s="136"/>
      <c r="R20" s="136"/>
      <c r="S20" s="136"/>
      <c r="T20" s="129"/>
      <c r="U20" s="129"/>
      <c r="V20" s="129"/>
      <c r="W20" s="129"/>
      <c r="X20" s="129"/>
      <c r="Y20" s="129"/>
      <c r="Z20" s="129"/>
      <c r="AA20" s="144"/>
      <c r="AB20" s="136"/>
      <c r="AC20" s="136"/>
      <c r="AD20" s="136"/>
      <c r="AE20" s="136"/>
      <c r="AF20" s="136"/>
      <c r="AG20" s="129"/>
      <c r="AH20" s="158"/>
      <c r="AI20" s="213"/>
      <c r="AJ20" s="211">
        <f t="shared" si="0"/>
        <v>0</v>
      </c>
      <c r="AK20" s="214"/>
      <c r="AL20" s="214"/>
      <c r="AM20" s="133"/>
      <c r="AN20" s="157"/>
    </row>
    <row r="21" spans="1:187" s="139" customFormat="1" ht="23.25" customHeight="1" thickBot="1">
      <c r="A21" s="124"/>
      <c r="B21" s="249"/>
      <c r="C21" s="249"/>
      <c r="D21" s="301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29"/>
      <c r="U21" s="132"/>
      <c r="V21" s="132"/>
      <c r="W21" s="132"/>
      <c r="X21" s="128"/>
      <c r="Y21" s="128"/>
      <c r="Z21" s="128"/>
      <c r="AA21" s="144"/>
      <c r="AB21" s="136"/>
      <c r="AC21" s="136"/>
      <c r="AD21" s="136"/>
      <c r="AE21" s="136"/>
      <c r="AF21" s="136"/>
      <c r="AG21" s="129"/>
      <c r="AH21" s="158"/>
      <c r="AI21" s="159"/>
      <c r="AJ21" s="155">
        <f t="shared" si="0"/>
        <v>0</v>
      </c>
      <c r="AK21" s="163"/>
      <c r="AL21" s="163"/>
      <c r="AM21" s="133"/>
      <c r="AN21" s="157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</row>
    <row r="22" spans="1:187" s="112" customFormat="1" ht="23.25" customHeight="1">
      <c r="A22" s="124"/>
      <c r="B22" s="161"/>
      <c r="C22" s="161"/>
      <c r="D22" s="302"/>
      <c r="E22" s="130"/>
      <c r="F22" s="130"/>
      <c r="G22" s="130"/>
      <c r="H22" s="130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5"/>
      <c r="V22" s="135"/>
      <c r="W22" s="135"/>
      <c r="X22" s="127"/>
      <c r="Y22" s="127"/>
      <c r="Z22" s="127"/>
      <c r="AA22" s="144"/>
      <c r="AB22" s="136"/>
      <c r="AC22" s="136"/>
      <c r="AD22" s="136"/>
      <c r="AE22" s="136"/>
      <c r="AF22" s="136"/>
      <c r="AG22" s="129"/>
      <c r="AH22" s="158"/>
      <c r="AI22" s="159"/>
      <c r="AJ22" s="155">
        <f t="shared" si="0"/>
        <v>0</v>
      </c>
      <c r="AK22" s="163"/>
      <c r="AL22" s="163"/>
      <c r="AM22" s="133"/>
      <c r="AN22" s="157"/>
    </row>
    <row r="23" spans="1:187" s="112" customFormat="1" ht="23.25" customHeight="1">
      <c r="A23" s="124"/>
      <c r="B23" s="161"/>
      <c r="C23" s="161"/>
      <c r="D23" s="16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9"/>
      <c r="Y23" s="149"/>
      <c r="Z23" s="149"/>
      <c r="AA23" s="147"/>
      <c r="AB23" s="136"/>
      <c r="AC23" s="136"/>
      <c r="AD23" s="136"/>
      <c r="AE23" s="136"/>
      <c r="AF23" s="136"/>
      <c r="AG23" s="129"/>
      <c r="AH23" s="158"/>
      <c r="AI23" s="159"/>
      <c r="AJ23" s="155">
        <f t="shared" si="0"/>
        <v>0</v>
      </c>
      <c r="AK23" s="163"/>
      <c r="AL23" s="163"/>
      <c r="AM23" s="133"/>
      <c r="AN23" s="157"/>
    </row>
    <row r="24" spans="1:187" s="160" customFormat="1" ht="23.25" customHeight="1" thickBot="1">
      <c r="A24" s="148"/>
      <c r="B24" s="161"/>
      <c r="C24" s="161"/>
      <c r="D24" s="16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9"/>
      <c r="Y24" s="149"/>
      <c r="Z24" s="149"/>
      <c r="AA24" s="147"/>
      <c r="AB24" s="136"/>
      <c r="AC24" s="136"/>
      <c r="AD24" s="136"/>
      <c r="AE24" s="136"/>
      <c r="AF24" s="136"/>
      <c r="AG24" s="129"/>
      <c r="AH24" s="158"/>
      <c r="AI24" s="159"/>
      <c r="AJ24" s="155">
        <f t="shared" si="0"/>
        <v>0</v>
      </c>
      <c r="AK24" s="163"/>
      <c r="AL24" s="163"/>
      <c r="AM24" s="133"/>
      <c r="AN24" s="157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</row>
    <row r="25" spans="1:187" ht="23.25" customHeight="1">
      <c r="A25" s="150"/>
      <c r="B25" s="165"/>
      <c r="C25" s="165"/>
      <c r="D25" s="162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29"/>
      <c r="Y25" s="129"/>
      <c r="Z25" s="129"/>
      <c r="AA25" s="136"/>
      <c r="AB25" s="136"/>
      <c r="AC25" s="136"/>
      <c r="AD25" s="136"/>
      <c r="AE25" s="136"/>
      <c r="AF25" s="136"/>
      <c r="AG25" s="129"/>
      <c r="AH25" s="166"/>
      <c r="AI25" s="167"/>
      <c r="AJ25" s="168">
        <f t="shared" si="0"/>
        <v>0</v>
      </c>
      <c r="AK25" s="169"/>
      <c r="AL25" s="169"/>
      <c r="AM25" s="133"/>
      <c r="AN25" s="154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</row>
    <row r="26" spans="1:187" ht="23.25" customHeight="1">
      <c r="A26" s="164"/>
      <c r="B26" s="161"/>
      <c r="C26" s="161"/>
      <c r="D26" s="162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29"/>
      <c r="Y26" s="129"/>
      <c r="Z26" s="129"/>
      <c r="AA26" s="136"/>
      <c r="AB26" s="136"/>
      <c r="AC26" s="136"/>
      <c r="AD26" s="136"/>
      <c r="AE26" s="136"/>
      <c r="AF26" s="136"/>
      <c r="AG26" s="129"/>
      <c r="AH26" s="170"/>
      <c r="AI26" s="171"/>
      <c r="AJ26" s="155">
        <f t="shared" si="0"/>
        <v>0</v>
      </c>
      <c r="AK26" s="163"/>
      <c r="AL26" s="163"/>
      <c r="AM26" s="133"/>
      <c r="AN26" s="156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ht="23.25" customHeight="1">
      <c r="A27" s="164"/>
      <c r="B27" s="172"/>
      <c r="C27" s="172"/>
      <c r="D27" s="17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29"/>
      <c r="Y27" s="129"/>
      <c r="Z27" s="129"/>
      <c r="AA27" s="136"/>
      <c r="AB27" s="136"/>
      <c r="AC27" s="136"/>
      <c r="AD27" s="136"/>
      <c r="AE27" s="136"/>
      <c r="AF27" s="136"/>
      <c r="AG27" s="129"/>
      <c r="AH27" s="170"/>
      <c r="AI27" s="171"/>
      <c r="AJ27" s="155">
        <f t="shared" si="0"/>
        <v>0</v>
      </c>
      <c r="AK27" s="163"/>
      <c r="AL27" s="163"/>
      <c r="AM27" s="133"/>
      <c r="AN27" s="156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</row>
    <row r="28" spans="1:187" ht="23.25" customHeight="1">
      <c r="A28" s="164"/>
      <c r="B28" s="161"/>
      <c r="C28" s="161"/>
      <c r="D28" s="174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29"/>
      <c r="Y28" s="129"/>
      <c r="Z28" s="129"/>
      <c r="AA28" s="136"/>
      <c r="AB28" s="136"/>
      <c r="AC28" s="136"/>
      <c r="AD28" s="136"/>
      <c r="AE28" s="136"/>
      <c r="AF28" s="136"/>
      <c r="AG28" s="129"/>
      <c r="AH28" s="170"/>
      <c r="AI28" s="171"/>
      <c r="AJ28" s="155">
        <f t="shared" si="0"/>
        <v>0</v>
      </c>
      <c r="AK28" s="163"/>
      <c r="AL28" s="163"/>
      <c r="AM28" s="133"/>
      <c r="AN28" s="156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</row>
    <row r="29" spans="1:187" ht="23.25" customHeight="1">
      <c r="A29" s="164"/>
      <c r="B29" s="175"/>
      <c r="C29" s="175"/>
      <c r="D29" s="174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29"/>
      <c r="Y29" s="129"/>
      <c r="Z29" s="129"/>
      <c r="AA29" s="136"/>
      <c r="AB29" s="136"/>
      <c r="AC29" s="136"/>
      <c r="AD29" s="136"/>
      <c r="AE29" s="136"/>
      <c r="AF29" s="136"/>
      <c r="AG29" s="129"/>
      <c r="AH29" s="170"/>
      <c r="AI29" s="171"/>
      <c r="AJ29" s="155">
        <f t="shared" si="0"/>
        <v>0</v>
      </c>
      <c r="AK29" s="163"/>
      <c r="AL29" s="163"/>
      <c r="AM29" s="133"/>
      <c r="AN29" s="156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s="112" customFormat="1" ht="24.9" customHeight="1"/>
    <row r="31" spans="1:187" s="112" customFormat="1" ht="24.9" customHeight="1"/>
    <row r="32" spans="1:187" s="112" customFormat="1" ht="24.9" customHeight="1"/>
    <row r="33" spans="10:22" s="112" customFormat="1" ht="24.9" customHeight="1"/>
    <row r="34" spans="10:22" s="112" customFormat="1" ht="24.9" customHeight="1"/>
    <row r="35" spans="10:22" s="112" customFormat="1" ht="24.9" customHeight="1"/>
    <row r="36" spans="10:22" s="112" customFormat="1" ht="24.9" customHeight="1">
      <c r="J36" s="176"/>
      <c r="V36" s="177"/>
    </row>
    <row r="37" spans="10:22" s="112" customFormat="1" ht="24.9" customHeight="1"/>
    <row r="38" spans="10:22" s="112" customFormat="1" ht="24.9" customHeight="1"/>
    <row r="39" spans="10:22" s="112" customFormat="1" ht="24.9" customHeight="1"/>
    <row r="40" spans="10:22" s="112" customFormat="1" ht="24.9" customHeight="1"/>
    <row r="41" spans="10:22" s="112" customFormat="1" ht="24.9" customHeight="1"/>
    <row r="42" spans="10:22" s="112" customFormat="1" ht="24.9" customHeight="1"/>
    <row r="43" spans="10:22" s="112" customFormat="1" ht="24.9" customHeight="1"/>
    <row r="44" spans="10:22" s="112" customFormat="1" ht="24.9" customHeight="1"/>
    <row r="45" spans="10:22" s="112" customFormat="1" ht="24.9" customHeight="1"/>
    <row r="46" spans="10:22" s="112" customFormat="1" ht="24.9" customHeight="1"/>
    <row r="47" spans="10:22" s="112" customFormat="1" ht="24.9" customHeight="1"/>
    <row r="48" spans="10:22" s="112" customFormat="1" ht="24.9" customHeight="1"/>
    <row r="49" spans="8:8" s="112" customFormat="1" ht="24.9" customHeight="1"/>
    <row r="50" spans="8:8" s="112" customFormat="1" ht="24.9" customHeight="1"/>
    <row r="51" spans="8:8" s="112" customFormat="1" ht="24.9" customHeight="1"/>
    <row r="52" spans="8:8" s="112" customFormat="1" ht="24.9" customHeight="1"/>
    <row r="53" spans="8:8" s="112" customFormat="1" ht="24.9" customHeight="1">
      <c r="H53" s="178"/>
    </row>
    <row r="54" spans="8:8" s="112" customFormat="1" ht="24.9" customHeight="1"/>
    <row r="55" spans="8:8" s="112" customFormat="1" ht="24.9" customHeight="1"/>
    <row r="56" spans="8:8" s="112" customFormat="1" ht="24.9" customHeight="1"/>
    <row r="57" spans="8:8" s="112" customFormat="1" ht="24.9" customHeight="1"/>
    <row r="58" spans="8:8" s="112" customFormat="1" ht="24.9" customHeight="1"/>
    <row r="59" spans="8:8" s="112" customFormat="1" ht="24.9" customHeight="1"/>
    <row r="60" spans="8:8" s="112" customFormat="1" ht="24.9" customHeight="1"/>
    <row r="61" spans="8:8" s="112" customFormat="1" ht="24.9" customHeight="1"/>
    <row r="62" spans="8:8" s="112" customFormat="1" ht="24.9" customHeight="1"/>
    <row r="63" spans="8:8" s="112" customFormat="1" ht="24.9" customHeight="1"/>
    <row r="64" spans="8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</sheetData>
  <mergeCells count="1">
    <mergeCell ref="AN1:AN2"/>
  </mergeCells>
  <conditionalFormatting sqref="E21:T30 S12:T12 N18:T20 S7:V11 S16:T17 S13:S15 H5 E3:H3 G6:H6 W3:Z6 E5:F7 G7:R7 M3:N3 M5:N6">
    <cfRule type="cellIs" dxfId="869" priority="71" stopIfTrue="1" operator="equal">
      <formula>5</formula>
    </cfRule>
  </conditionalFormatting>
  <conditionalFormatting sqref="W7:Z7 S7">
    <cfRule type="cellIs" dxfId="868" priority="70" stopIfTrue="1" operator="equal">
      <formula>5</formula>
    </cfRule>
  </conditionalFormatting>
  <conditionalFormatting sqref="N12:R17 M8:R11">
    <cfRule type="cellIs" dxfId="867" priority="69" stopIfTrue="1" operator="equal">
      <formula>5</formula>
    </cfRule>
  </conditionalFormatting>
  <conditionalFormatting sqref="E17:M20 E16 G16:M16 M12:M15">
    <cfRule type="cellIs" dxfId="866" priority="68" stopIfTrue="1" operator="equal">
      <formula>5</formula>
    </cfRule>
  </conditionalFormatting>
  <conditionalFormatting sqref="W12">
    <cfRule type="cellIs" dxfId="865" priority="67" stopIfTrue="1" operator="equal">
      <formula>5</formula>
    </cfRule>
  </conditionalFormatting>
  <conditionalFormatting sqref="W8">
    <cfRule type="cellIs" dxfId="864" priority="66" stopIfTrue="1" operator="equal">
      <formula>5</formula>
    </cfRule>
  </conditionalFormatting>
  <conditionalFormatting sqref="W10">
    <cfRule type="cellIs" dxfId="863" priority="65" stopIfTrue="1" operator="equal">
      <formula>5</formula>
    </cfRule>
  </conditionalFormatting>
  <conditionalFormatting sqref="W11">
    <cfRule type="cellIs" dxfId="862" priority="64" stopIfTrue="1" operator="equal">
      <formula>5</formula>
    </cfRule>
  </conditionalFormatting>
  <conditionalFormatting sqref="N12:P12">
    <cfRule type="cellIs" dxfId="861" priority="63" stopIfTrue="1" operator="equal">
      <formula>5</formula>
    </cfRule>
  </conditionalFormatting>
  <conditionalFormatting sqref="N7:R11">
    <cfRule type="cellIs" dxfId="860" priority="62" stopIfTrue="1" operator="equal">
      <formula>5</formula>
    </cfRule>
  </conditionalFormatting>
  <conditionalFormatting sqref="S12">
    <cfRule type="cellIs" dxfId="859" priority="61" stopIfTrue="1" operator="equal">
      <formula>5</formula>
    </cfRule>
  </conditionalFormatting>
  <conditionalFormatting sqref="S8">
    <cfRule type="cellIs" dxfId="858" priority="60" stopIfTrue="1" operator="equal">
      <formula>5</formula>
    </cfRule>
  </conditionalFormatting>
  <conditionalFormatting sqref="S10">
    <cfRule type="cellIs" dxfId="857" priority="59" stopIfTrue="1" operator="equal">
      <formula>5</formula>
    </cfRule>
  </conditionalFormatting>
  <conditionalFormatting sqref="S11">
    <cfRule type="cellIs" dxfId="856" priority="58" stopIfTrue="1" operator="equal">
      <formula>5</formula>
    </cfRule>
  </conditionalFormatting>
  <conditionalFormatting sqref="V13:V15">
    <cfRule type="cellIs" dxfId="855" priority="57" stopIfTrue="1" operator="equal">
      <formula>5</formula>
    </cfRule>
  </conditionalFormatting>
  <conditionalFormatting sqref="T13:U15">
    <cfRule type="cellIs" dxfId="854" priority="56" stopIfTrue="1" operator="equal">
      <formula>5</formula>
    </cfRule>
  </conditionalFormatting>
  <conditionalFormatting sqref="T13:U14">
    <cfRule type="cellIs" dxfId="853" priority="55" stopIfTrue="1" operator="equal">
      <formula>5</formula>
    </cfRule>
  </conditionalFormatting>
  <conditionalFormatting sqref="V15">
    <cfRule type="cellIs" dxfId="852" priority="54" stopIfTrue="1" operator="equal">
      <formula>5</formula>
    </cfRule>
  </conditionalFormatting>
  <conditionalFormatting sqref="V13">
    <cfRule type="cellIs" dxfId="851" priority="53" stopIfTrue="1" operator="equal">
      <formula>5</formula>
    </cfRule>
  </conditionalFormatting>
  <conditionalFormatting sqref="V14">
    <cfRule type="cellIs" dxfId="850" priority="52" stopIfTrue="1" operator="equal">
      <formula>5</formula>
    </cfRule>
  </conditionalFormatting>
  <conditionalFormatting sqref="W16">
    <cfRule type="cellIs" dxfId="849" priority="51" stopIfTrue="1" operator="equal">
      <formula>5</formula>
    </cfRule>
  </conditionalFormatting>
  <conditionalFormatting sqref="W16">
    <cfRule type="cellIs" dxfId="848" priority="50" stopIfTrue="1" operator="equal">
      <formula>5</formula>
    </cfRule>
  </conditionalFormatting>
  <conditionalFormatting sqref="X17">
    <cfRule type="cellIs" dxfId="847" priority="49" stopIfTrue="1" operator="equal">
      <formula>5</formula>
    </cfRule>
  </conditionalFormatting>
  <conditionalFormatting sqref="X17">
    <cfRule type="cellIs" dxfId="846" priority="48" stopIfTrue="1" operator="equal">
      <formula>5</formula>
    </cfRule>
  </conditionalFormatting>
  <conditionalFormatting sqref="E4 G4:H4 M4:N4">
    <cfRule type="cellIs" dxfId="845" priority="47" stopIfTrue="1" operator="equal">
      <formula>5</formula>
    </cfRule>
  </conditionalFormatting>
  <conditionalFormatting sqref="N4">
    <cfRule type="cellIs" dxfId="844" priority="46" stopIfTrue="1" operator="equal">
      <formula>5</formula>
    </cfRule>
  </conditionalFormatting>
  <conditionalFormatting sqref="F4">
    <cfRule type="cellIs" dxfId="843" priority="45" stopIfTrue="1" operator="equal">
      <formula>5</formula>
    </cfRule>
  </conditionalFormatting>
  <conditionalFormatting sqref="G5">
    <cfRule type="cellIs" dxfId="842" priority="44" stopIfTrue="1" operator="equal">
      <formula>5</formula>
    </cfRule>
  </conditionalFormatting>
  <conditionalFormatting sqref="F16">
    <cfRule type="cellIs" dxfId="841" priority="41" stopIfTrue="1" operator="equal">
      <formula>5</formula>
    </cfRule>
  </conditionalFormatting>
  <conditionalFormatting sqref="U12">
    <cfRule type="cellIs" dxfId="840" priority="40" stopIfTrue="1" operator="equal">
      <formula>5</formula>
    </cfRule>
  </conditionalFormatting>
  <conditionalFormatting sqref="U16">
    <cfRule type="cellIs" dxfId="839" priority="37" stopIfTrue="1" operator="equal">
      <formula>5</formula>
    </cfRule>
  </conditionalFormatting>
  <conditionalFormatting sqref="V12">
    <cfRule type="cellIs" dxfId="838" priority="39" stopIfTrue="1" operator="equal">
      <formula>5</formula>
    </cfRule>
  </conditionalFormatting>
  <conditionalFormatting sqref="V16">
    <cfRule type="cellIs" dxfId="837" priority="38" stopIfTrue="1" operator="equal">
      <formula>5</formula>
    </cfRule>
  </conditionalFormatting>
  <conditionalFormatting sqref="I12:J12 I8:L11 I13:I15">
    <cfRule type="cellIs" dxfId="836" priority="36" stopIfTrue="1" operator="equal">
      <formula>5</formula>
    </cfRule>
  </conditionalFormatting>
  <conditionalFormatting sqref="E12:H15">
    <cfRule type="cellIs" dxfId="835" priority="35" stopIfTrue="1" operator="equal">
      <formula>5</formula>
    </cfRule>
  </conditionalFormatting>
  <conditionalFormatting sqref="E12:F12">
    <cfRule type="cellIs" dxfId="834" priority="34" stopIfTrue="1" operator="equal">
      <formula>5</formula>
    </cfRule>
  </conditionalFormatting>
  <conditionalFormatting sqref="I12">
    <cfRule type="cellIs" dxfId="832" priority="32" stopIfTrue="1" operator="equal">
      <formula>5</formula>
    </cfRule>
  </conditionalFormatting>
  <conditionalFormatting sqref="I8">
    <cfRule type="cellIs" dxfId="831" priority="31" stopIfTrue="1" operator="equal">
      <formula>5</formula>
    </cfRule>
  </conditionalFormatting>
  <conditionalFormatting sqref="I10">
    <cfRule type="cellIs" dxfId="830" priority="30" stopIfTrue="1" operator="equal">
      <formula>5</formula>
    </cfRule>
  </conditionalFormatting>
  <conditionalFormatting sqref="I11">
    <cfRule type="cellIs" dxfId="829" priority="29" stopIfTrue="1" operator="equal">
      <formula>5</formula>
    </cfRule>
  </conditionalFormatting>
  <conditionalFormatting sqref="L13:L15">
    <cfRule type="cellIs" dxfId="828" priority="28" stopIfTrue="1" operator="equal">
      <formula>5</formula>
    </cfRule>
  </conditionalFormatting>
  <conditionalFormatting sqref="J13:K15">
    <cfRule type="cellIs" dxfId="827" priority="27" stopIfTrue="1" operator="equal">
      <formula>5</formula>
    </cfRule>
  </conditionalFormatting>
  <conditionalFormatting sqref="J13:K14">
    <cfRule type="cellIs" dxfId="826" priority="26" stopIfTrue="1" operator="equal">
      <formula>5</formula>
    </cfRule>
  </conditionalFormatting>
  <conditionalFormatting sqref="L15">
    <cfRule type="cellIs" dxfId="825" priority="25" stopIfTrue="1" operator="equal">
      <formula>5</formula>
    </cfRule>
  </conditionalFormatting>
  <conditionalFormatting sqref="L13">
    <cfRule type="cellIs" dxfId="824" priority="24" stopIfTrue="1" operator="equal">
      <formula>5</formula>
    </cfRule>
  </conditionalFormatting>
  <conditionalFormatting sqref="L14">
    <cfRule type="cellIs" dxfId="823" priority="23" stopIfTrue="1" operator="equal">
      <formula>5</formula>
    </cfRule>
  </conditionalFormatting>
  <conditionalFormatting sqref="K12">
    <cfRule type="cellIs" dxfId="822" priority="22" stopIfTrue="1" operator="equal">
      <formula>5</formula>
    </cfRule>
  </conditionalFormatting>
  <conditionalFormatting sqref="L12">
    <cfRule type="cellIs" dxfId="821" priority="21" stopIfTrue="1" operator="equal">
      <formula>5</formula>
    </cfRule>
  </conditionalFormatting>
  <conditionalFormatting sqref="S3:V6">
    <cfRule type="cellIs" dxfId="820" priority="20" stopIfTrue="1" operator="equal">
      <formula>5</formula>
    </cfRule>
  </conditionalFormatting>
  <conditionalFormatting sqref="O3:R6">
    <cfRule type="cellIs" dxfId="819" priority="19" stopIfTrue="1" operator="equal">
      <formula>5</formula>
    </cfRule>
  </conditionalFormatting>
  <conditionalFormatting sqref="O3:R6">
    <cfRule type="cellIs" dxfId="818" priority="17" stopIfTrue="1" operator="equal">
      <formula>5</formula>
    </cfRule>
  </conditionalFormatting>
  <conditionalFormatting sqref="S3">
    <cfRule type="cellIs" dxfId="817" priority="15" stopIfTrue="1" operator="equal">
      <formula>5</formula>
    </cfRule>
  </conditionalFormatting>
  <conditionalFormatting sqref="S5">
    <cfRule type="cellIs" dxfId="816" priority="14" stopIfTrue="1" operator="equal">
      <formula>5</formula>
    </cfRule>
  </conditionalFormatting>
  <conditionalFormatting sqref="S6">
    <cfRule type="cellIs" dxfId="815" priority="13" stopIfTrue="1" operator="equal">
      <formula>5</formula>
    </cfRule>
  </conditionalFormatting>
  <conditionalFormatting sqref="I3:L6">
    <cfRule type="cellIs" dxfId="814" priority="4" stopIfTrue="1" operator="equal">
      <formula>5</formula>
    </cfRule>
  </conditionalFormatting>
  <conditionalFormatting sqref="I3:L6">
    <cfRule type="cellIs" dxfId="813" priority="3" stopIfTrue="1" operator="equal">
      <formula>5</formula>
    </cfRule>
  </conditionalFormatting>
  <conditionalFormatting sqref="E8:H11">
    <cfRule type="cellIs" dxfId="812" priority="2" stopIfTrue="1" operator="equal">
      <formula>5</formula>
    </cfRule>
  </conditionalFormatting>
  <conditionalFormatting sqref="E8:H11">
    <cfRule type="cellIs" dxfId="811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3AE38-4C1C-48A3-9FC5-B38BF4932C0B}">
  <sheetPr>
    <tabColor rgb="FF00FFFF"/>
  </sheetPr>
  <dimension ref="A1:GE217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368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 t="e">
        <f>SUM(AO3:AO11)</f>
        <v>#DIV/0!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27.9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116">
        <v>5</v>
      </c>
      <c r="J2" s="116">
        <v>6</v>
      </c>
      <c r="K2" s="116">
        <v>7</v>
      </c>
      <c r="L2" s="116">
        <v>8</v>
      </c>
      <c r="M2" s="116">
        <v>9</v>
      </c>
      <c r="N2" s="116">
        <v>10</v>
      </c>
      <c r="O2" s="116">
        <v>1</v>
      </c>
      <c r="P2" s="116">
        <v>2</v>
      </c>
      <c r="Q2" s="116">
        <v>3</v>
      </c>
      <c r="R2" s="116">
        <v>4</v>
      </c>
      <c r="S2" s="116">
        <v>5</v>
      </c>
      <c r="T2" s="116">
        <v>6</v>
      </c>
      <c r="U2" s="116">
        <v>7</v>
      </c>
      <c r="V2" s="116">
        <v>8</v>
      </c>
      <c r="W2" s="116">
        <v>19</v>
      </c>
      <c r="X2" s="116">
        <v>20</v>
      </c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217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8" t="s">
        <v>329</v>
      </c>
      <c r="C3" s="351" t="s">
        <v>357</v>
      </c>
      <c r="D3" s="343" t="s">
        <v>330</v>
      </c>
      <c r="E3" s="119"/>
      <c r="F3" s="181">
        <v>2</v>
      </c>
      <c r="G3" s="181">
        <v>4</v>
      </c>
      <c r="H3" s="236">
        <v>2</v>
      </c>
      <c r="I3" s="181">
        <v>5</v>
      </c>
      <c r="J3" s="181">
        <v>2</v>
      </c>
      <c r="K3" s="126"/>
      <c r="L3" s="144">
        <v>3</v>
      </c>
      <c r="M3" s="144">
        <v>4</v>
      </c>
      <c r="N3" s="144">
        <v>0</v>
      </c>
      <c r="O3" s="144">
        <v>1</v>
      </c>
      <c r="P3" s="144">
        <v>5</v>
      </c>
      <c r="Q3" s="145"/>
      <c r="R3" s="144"/>
      <c r="S3" s="144"/>
      <c r="T3" s="144"/>
      <c r="U3" s="127"/>
      <c r="V3" s="144"/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2</v>
      </c>
      <c r="AI3" s="198">
        <v>8</v>
      </c>
      <c r="AJ3" s="199">
        <f t="shared" ref="AJ3:AJ34" si="0">SUM(E3:AG3)</f>
        <v>28</v>
      </c>
      <c r="AK3" s="200">
        <f>SUM(E3:E34)</f>
        <v>46</v>
      </c>
      <c r="AL3" s="218">
        <f>SUM((AH3+AI3)+((AH3*100)/(AH3+AI3)+((((AJ3-AK3)+((AH3+AI3)*5))*50)/((AH3+AI3)*5))))</f>
        <v>62</v>
      </c>
      <c r="AM3" s="123">
        <f t="shared" ref="AM3:AM21" si="1">SUM(AJ3-AK3)</f>
        <v>-18</v>
      </c>
      <c r="AN3" s="207"/>
      <c r="AO3" s="220">
        <f>AL3</f>
        <v>62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8">
      <c r="A4" s="124">
        <v>2</v>
      </c>
      <c r="B4" s="350" t="s">
        <v>331</v>
      </c>
      <c r="C4" s="351" t="s">
        <v>357</v>
      </c>
      <c r="D4" s="341" t="s">
        <v>330</v>
      </c>
      <c r="E4" s="179">
        <v>5</v>
      </c>
      <c r="F4" s="126"/>
      <c r="G4" s="144">
        <v>5</v>
      </c>
      <c r="H4" s="231">
        <v>5</v>
      </c>
      <c r="I4" s="144">
        <v>5</v>
      </c>
      <c r="J4" s="144">
        <v>5</v>
      </c>
      <c r="K4" s="144">
        <v>5</v>
      </c>
      <c r="L4" s="126"/>
      <c r="M4" s="144">
        <v>3</v>
      </c>
      <c r="N4" s="144">
        <v>3</v>
      </c>
      <c r="O4" s="245">
        <v>2</v>
      </c>
      <c r="P4" s="144">
        <v>5</v>
      </c>
      <c r="Q4" s="144"/>
      <c r="R4" s="144"/>
      <c r="S4" s="245"/>
      <c r="T4" s="144"/>
      <c r="U4" s="144"/>
      <c r="V4" s="144"/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7</v>
      </c>
      <c r="AI4" s="345">
        <v>3</v>
      </c>
      <c r="AJ4" s="330">
        <f t="shared" si="0"/>
        <v>43</v>
      </c>
      <c r="AK4" s="331">
        <f>SUM(F3:F34)</f>
        <v>32</v>
      </c>
      <c r="AL4" s="218">
        <f t="shared" ref="AL4:AL22" si="2">SUM((AH4+AI4)+((AH4*100)/(AH4+AI4)+((((AJ4-AK4)+((AH4+AI4)*5))*50)/((AH4+AI4)*5))))</f>
        <v>141</v>
      </c>
      <c r="AM4" s="133">
        <f t="shared" si="1"/>
        <v>11</v>
      </c>
      <c r="AN4" s="207"/>
      <c r="AO4" s="220">
        <f t="shared" ref="AO4:AO22" si="3">AL4</f>
        <v>141</v>
      </c>
    </row>
    <row r="5" spans="1:187" s="112" customFormat="1" ht="22.2">
      <c r="A5" s="124">
        <v>3</v>
      </c>
      <c r="B5" s="318" t="s">
        <v>359</v>
      </c>
      <c r="C5" s="304" t="s">
        <v>357</v>
      </c>
      <c r="D5" s="343" t="s">
        <v>330</v>
      </c>
      <c r="E5" s="179">
        <v>5</v>
      </c>
      <c r="F5" s="144">
        <v>2</v>
      </c>
      <c r="G5" s="126"/>
      <c r="H5" s="128">
        <v>2</v>
      </c>
      <c r="I5" s="127">
        <v>4</v>
      </c>
      <c r="J5" s="127">
        <v>5</v>
      </c>
      <c r="K5" s="127">
        <v>5</v>
      </c>
      <c r="L5" s="144">
        <v>5</v>
      </c>
      <c r="M5" s="126"/>
      <c r="N5" s="144">
        <v>5</v>
      </c>
      <c r="O5" s="144">
        <v>5</v>
      </c>
      <c r="P5" s="127">
        <v>4</v>
      </c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6</v>
      </c>
      <c r="AI5" s="204">
        <v>4</v>
      </c>
      <c r="AJ5" s="205">
        <f t="shared" si="0"/>
        <v>42</v>
      </c>
      <c r="AK5" s="206">
        <f>SUM(G3:G34)</f>
        <v>39</v>
      </c>
      <c r="AL5" s="218">
        <f t="shared" si="2"/>
        <v>123</v>
      </c>
      <c r="AM5" s="133">
        <f t="shared" si="1"/>
        <v>3</v>
      </c>
      <c r="AN5" s="207"/>
      <c r="AO5" s="220">
        <f t="shared" si="3"/>
        <v>123</v>
      </c>
    </row>
    <row r="6" spans="1:187" s="139" customFormat="1" ht="22.8" thickBot="1">
      <c r="A6" s="124">
        <v>4</v>
      </c>
      <c r="B6" s="319" t="s">
        <v>360</v>
      </c>
      <c r="C6" s="303" t="s">
        <v>357</v>
      </c>
      <c r="D6" s="341" t="s">
        <v>330</v>
      </c>
      <c r="E6" s="545">
        <v>5</v>
      </c>
      <c r="F6" s="146">
        <v>3</v>
      </c>
      <c r="G6" s="146">
        <v>5</v>
      </c>
      <c r="H6" s="138"/>
      <c r="I6" s="127">
        <v>3</v>
      </c>
      <c r="J6" s="127">
        <v>5</v>
      </c>
      <c r="K6" s="144">
        <v>5</v>
      </c>
      <c r="L6" s="144">
        <v>5</v>
      </c>
      <c r="M6" s="144">
        <v>3</v>
      </c>
      <c r="N6" s="126"/>
      <c r="O6" s="144">
        <v>5</v>
      </c>
      <c r="P6" s="144">
        <v>5</v>
      </c>
      <c r="Q6" s="144"/>
      <c r="R6" s="144"/>
      <c r="S6" s="144"/>
      <c r="T6" s="144"/>
      <c r="U6" s="144"/>
      <c r="V6" s="144"/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>
        <v>7</v>
      </c>
      <c r="AI6" s="204">
        <v>3</v>
      </c>
      <c r="AJ6" s="205">
        <f t="shared" si="0"/>
        <v>44</v>
      </c>
      <c r="AK6" s="206">
        <f>SUM(H3:H34)</f>
        <v>26</v>
      </c>
      <c r="AL6" s="218">
        <f t="shared" si="2"/>
        <v>148</v>
      </c>
      <c r="AM6" s="133">
        <f t="shared" si="1"/>
        <v>18</v>
      </c>
      <c r="AN6" s="207"/>
      <c r="AO6" s="220">
        <f t="shared" si="3"/>
        <v>148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12" customFormat="1" ht="22.2">
      <c r="A7" s="124">
        <v>5</v>
      </c>
      <c r="B7" s="320" t="s">
        <v>230</v>
      </c>
      <c r="C7" s="303" t="s">
        <v>358</v>
      </c>
      <c r="D7" s="343" t="s">
        <v>218</v>
      </c>
      <c r="E7" s="137">
        <v>2</v>
      </c>
      <c r="F7" s="146">
        <v>3</v>
      </c>
      <c r="G7" s="146">
        <v>5</v>
      </c>
      <c r="H7" s="127">
        <v>5</v>
      </c>
      <c r="I7" s="126"/>
      <c r="J7" s="127">
        <v>5</v>
      </c>
      <c r="K7" s="144">
        <v>5</v>
      </c>
      <c r="L7" s="144">
        <v>5</v>
      </c>
      <c r="M7" s="144">
        <v>2</v>
      </c>
      <c r="N7" s="144">
        <v>4</v>
      </c>
      <c r="O7" s="126"/>
      <c r="P7" s="144">
        <v>5</v>
      </c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31"/>
      <c r="AB7" s="131"/>
      <c r="AC7" s="140"/>
      <c r="AD7" s="131"/>
      <c r="AE7" s="131"/>
      <c r="AF7" s="131"/>
      <c r="AG7" s="202"/>
      <c r="AH7" s="203">
        <v>6</v>
      </c>
      <c r="AI7" s="204">
        <v>4</v>
      </c>
      <c r="AJ7" s="205">
        <f t="shared" si="0"/>
        <v>41</v>
      </c>
      <c r="AK7" s="206">
        <f>SUM(I3:I34)</f>
        <v>34</v>
      </c>
      <c r="AL7" s="218">
        <f t="shared" si="2"/>
        <v>127</v>
      </c>
      <c r="AM7" s="133">
        <f t="shared" si="1"/>
        <v>7</v>
      </c>
      <c r="AN7" s="207"/>
      <c r="AO7" s="220">
        <f t="shared" si="3"/>
        <v>127</v>
      </c>
    </row>
    <row r="8" spans="1:187" s="112" customFormat="1" ht="22.8">
      <c r="A8" s="124">
        <v>6</v>
      </c>
      <c r="B8" s="318" t="s">
        <v>220</v>
      </c>
      <c r="C8" s="303" t="s">
        <v>357</v>
      </c>
      <c r="D8" s="343" t="s">
        <v>218</v>
      </c>
      <c r="E8" s="137">
        <v>5</v>
      </c>
      <c r="F8" s="146">
        <v>2</v>
      </c>
      <c r="G8" s="146">
        <v>3</v>
      </c>
      <c r="H8" s="127">
        <v>0</v>
      </c>
      <c r="I8" s="127">
        <v>4</v>
      </c>
      <c r="J8" s="126"/>
      <c r="K8" s="144">
        <v>4</v>
      </c>
      <c r="L8" s="144">
        <v>2</v>
      </c>
      <c r="M8" s="144">
        <v>5</v>
      </c>
      <c r="N8" s="144">
        <v>0</v>
      </c>
      <c r="O8" s="245">
        <v>0</v>
      </c>
      <c r="P8" s="126"/>
      <c r="Q8" s="144"/>
      <c r="R8" s="144"/>
      <c r="S8" s="245"/>
      <c r="T8" s="144"/>
      <c r="U8" s="144"/>
      <c r="V8" s="144"/>
      <c r="W8" s="144"/>
      <c r="X8" s="144"/>
      <c r="Y8" s="145"/>
      <c r="Z8" s="144"/>
      <c r="AA8" s="140"/>
      <c r="AB8" s="140"/>
      <c r="AC8" s="140"/>
      <c r="AD8" s="140"/>
      <c r="AE8" s="140"/>
      <c r="AF8" s="140"/>
      <c r="AG8" s="202"/>
      <c r="AH8" s="203">
        <v>2</v>
      </c>
      <c r="AI8" s="204">
        <v>8</v>
      </c>
      <c r="AJ8" s="205">
        <f t="shared" si="0"/>
        <v>25</v>
      </c>
      <c r="AK8" s="206">
        <f>SUM(J3:J34)</f>
        <v>46</v>
      </c>
      <c r="AL8" s="218">
        <f t="shared" si="2"/>
        <v>59</v>
      </c>
      <c r="AM8" s="133">
        <f t="shared" si="1"/>
        <v>-21</v>
      </c>
      <c r="AN8" s="207"/>
      <c r="AO8" s="220">
        <f t="shared" si="3"/>
        <v>59</v>
      </c>
    </row>
    <row r="9" spans="1:187" s="139" customFormat="1" ht="23.4" thickBot="1">
      <c r="A9" s="124">
        <v>7</v>
      </c>
      <c r="B9" s="356" t="s">
        <v>231</v>
      </c>
      <c r="C9" s="303"/>
      <c r="D9" s="341"/>
      <c r="E9" s="144"/>
      <c r="F9" s="144"/>
      <c r="G9" s="145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245"/>
      <c r="T9" s="144"/>
      <c r="U9" s="144"/>
      <c r="V9" s="144"/>
      <c r="W9" s="144"/>
      <c r="X9" s="144"/>
      <c r="Y9" s="144"/>
      <c r="Z9" s="144"/>
      <c r="AA9" s="131"/>
      <c r="AB9" s="131"/>
      <c r="AC9" s="131"/>
      <c r="AD9" s="131"/>
      <c r="AE9" s="131"/>
      <c r="AF9" s="131"/>
      <c r="AG9" s="208"/>
      <c r="AH9" s="203"/>
      <c r="AI9" s="204"/>
      <c r="AJ9" s="205">
        <f t="shared" si="0"/>
        <v>0</v>
      </c>
      <c r="AK9" s="206">
        <f>SUM(K3:K34)</f>
        <v>24</v>
      </c>
      <c r="AL9" s="218" t="e">
        <f t="shared" si="2"/>
        <v>#DIV/0!</v>
      </c>
      <c r="AM9" s="133">
        <f t="shared" si="1"/>
        <v>-24</v>
      </c>
      <c r="AN9" s="207"/>
      <c r="AO9" s="220" t="e">
        <f t="shared" si="3"/>
        <v>#DIV/0!</v>
      </c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</row>
    <row r="10" spans="1:187" s="112" customFormat="1" ht="22.8">
      <c r="A10" s="124">
        <v>8</v>
      </c>
      <c r="B10" s="318" t="s">
        <v>329</v>
      </c>
      <c r="C10" s="351" t="s">
        <v>357</v>
      </c>
      <c r="D10" s="343" t="s">
        <v>330</v>
      </c>
      <c r="E10" s="126"/>
      <c r="F10" s="144">
        <v>3</v>
      </c>
      <c r="G10" s="144">
        <v>4</v>
      </c>
      <c r="H10" s="144">
        <v>0</v>
      </c>
      <c r="I10" s="144">
        <v>1</v>
      </c>
      <c r="J10" s="144">
        <v>5</v>
      </c>
      <c r="K10" s="144"/>
      <c r="L10" s="144"/>
      <c r="M10" s="144"/>
      <c r="N10" s="144"/>
      <c r="O10" s="144"/>
      <c r="P10" s="144"/>
      <c r="Q10" s="144"/>
      <c r="R10" s="145"/>
      <c r="S10" s="245"/>
      <c r="T10" s="144"/>
      <c r="U10" s="145"/>
      <c r="V10" s="144"/>
      <c r="W10" s="144"/>
      <c r="X10" s="144"/>
      <c r="Y10" s="144"/>
      <c r="Z10" s="144"/>
      <c r="AA10" s="131"/>
      <c r="AB10" s="131"/>
      <c r="AC10" s="131"/>
      <c r="AD10" s="131"/>
      <c r="AE10" s="131"/>
      <c r="AF10" s="131"/>
      <c r="AG10" s="208"/>
      <c r="AH10" s="203"/>
      <c r="AI10" s="204"/>
      <c r="AJ10" s="205">
        <f t="shared" si="0"/>
        <v>13</v>
      </c>
      <c r="AK10" s="206">
        <f>SUM(L3:L34)</f>
        <v>20</v>
      </c>
      <c r="AL10" s="218" t="e">
        <f t="shared" si="2"/>
        <v>#DIV/0!</v>
      </c>
      <c r="AM10" s="133">
        <f t="shared" si="1"/>
        <v>-7</v>
      </c>
      <c r="AN10" s="207"/>
      <c r="AO10" s="220" t="e">
        <f t="shared" si="3"/>
        <v>#DIV/0!</v>
      </c>
    </row>
    <row r="11" spans="1:187" s="112" customFormat="1" ht="22.8">
      <c r="A11" s="124"/>
      <c r="B11" s="350" t="s">
        <v>331</v>
      </c>
      <c r="C11" s="351" t="s">
        <v>357</v>
      </c>
      <c r="D11" s="341" t="s">
        <v>330</v>
      </c>
      <c r="E11" s="144">
        <v>5</v>
      </c>
      <c r="F11" s="126"/>
      <c r="G11" s="144">
        <v>3</v>
      </c>
      <c r="H11" s="144">
        <v>3</v>
      </c>
      <c r="I11" s="245">
        <v>2</v>
      </c>
      <c r="J11" s="144">
        <v>5</v>
      </c>
      <c r="K11" s="144"/>
      <c r="L11" s="144"/>
      <c r="M11" s="144"/>
      <c r="N11" s="144"/>
      <c r="O11" s="144"/>
      <c r="P11" s="144"/>
      <c r="Q11" s="180"/>
      <c r="R11" s="144"/>
      <c r="S11" s="144"/>
      <c r="T11" s="144"/>
      <c r="U11" s="180"/>
      <c r="V11" s="144"/>
      <c r="W11" s="144"/>
      <c r="X11" s="144"/>
      <c r="Y11" s="144"/>
      <c r="Z11" s="144"/>
      <c r="AA11" s="142"/>
      <c r="AB11" s="142"/>
      <c r="AC11" s="142"/>
      <c r="AD11" s="142"/>
      <c r="AE11" s="142"/>
      <c r="AF11" s="142"/>
      <c r="AG11" s="209"/>
      <c r="AH11" s="203"/>
      <c r="AI11" s="204"/>
      <c r="AJ11" s="205">
        <f t="shared" si="0"/>
        <v>18</v>
      </c>
      <c r="AK11" s="206">
        <f>SUM(M3:M34)</f>
        <v>17</v>
      </c>
      <c r="AL11" s="218" t="e">
        <f t="shared" si="2"/>
        <v>#DIV/0!</v>
      </c>
      <c r="AM11" s="133">
        <f t="shared" si="1"/>
        <v>1</v>
      </c>
      <c r="AN11" s="210"/>
      <c r="AO11" s="220" t="e">
        <f t="shared" si="3"/>
        <v>#DIV/0!</v>
      </c>
    </row>
    <row r="12" spans="1:187" s="139" customFormat="1" ht="22.8" thickBot="1">
      <c r="A12" s="124"/>
      <c r="B12" s="318" t="s">
        <v>359</v>
      </c>
      <c r="C12" s="304" t="s">
        <v>357</v>
      </c>
      <c r="D12" s="343" t="s">
        <v>330</v>
      </c>
      <c r="E12" s="127">
        <v>5</v>
      </c>
      <c r="F12" s="144">
        <v>5</v>
      </c>
      <c r="G12" s="126"/>
      <c r="H12" s="144">
        <v>5</v>
      </c>
      <c r="I12" s="144">
        <v>5</v>
      </c>
      <c r="J12" s="127">
        <v>4</v>
      </c>
      <c r="K12" s="144"/>
      <c r="L12" s="144"/>
      <c r="M12" s="182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35"/>
      <c r="AB12" s="135"/>
      <c r="AC12" s="135"/>
      <c r="AD12" s="135"/>
      <c r="AE12" s="135"/>
      <c r="AF12" s="135"/>
      <c r="AG12" s="143"/>
      <c r="AH12" s="203"/>
      <c r="AI12" s="204"/>
      <c r="AJ12" s="205">
        <f t="shared" si="0"/>
        <v>24</v>
      </c>
      <c r="AK12" s="206">
        <f>SUM(N3:N34)</f>
        <v>12</v>
      </c>
      <c r="AL12" s="218" t="e">
        <f t="shared" si="2"/>
        <v>#DIV/0!</v>
      </c>
      <c r="AM12" s="133">
        <f t="shared" si="1"/>
        <v>12</v>
      </c>
      <c r="AN12" s="134"/>
      <c r="AO12" s="220" t="e">
        <f t="shared" si="3"/>
        <v>#DIV/0!</v>
      </c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</row>
    <row r="13" spans="1:187" s="112" customFormat="1" ht="22.8">
      <c r="A13" s="118">
        <v>1</v>
      </c>
      <c r="B13" s="319" t="s">
        <v>360</v>
      </c>
      <c r="C13" s="303" t="s">
        <v>357</v>
      </c>
      <c r="D13" s="341" t="s">
        <v>330</v>
      </c>
      <c r="E13" s="144">
        <v>5</v>
      </c>
      <c r="F13" s="144">
        <v>5</v>
      </c>
      <c r="G13" s="144">
        <v>3</v>
      </c>
      <c r="H13" s="126"/>
      <c r="I13" s="144">
        <v>5</v>
      </c>
      <c r="J13" s="144">
        <v>5</v>
      </c>
      <c r="K13" s="144"/>
      <c r="L13" s="144"/>
      <c r="M13" s="183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36"/>
      <c r="Y13" s="136"/>
      <c r="Z13" s="136"/>
      <c r="AA13" s="135"/>
      <c r="AB13" s="135"/>
      <c r="AC13" s="135"/>
      <c r="AD13" s="135"/>
      <c r="AE13" s="135"/>
      <c r="AF13" s="135"/>
      <c r="AG13" s="143"/>
      <c r="AH13" s="203"/>
      <c r="AI13" s="204"/>
      <c r="AJ13" s="205">
        <f t="shared" si="0"/>
        <v>23</v>
      </c>
      <c r="AK13" s="206">
        <f>SUM(O3:O34)</f>
        <v>13</v>
      </c>
      <c r="AL13" s="218" t="e">
        <f t="shared" si="2"/>
        <v>#DIV/0!</v>
      </c>
      <c r="AM13" s="133">
        <f t="shared" si="1"/>
        <v>10</v>
      </c>
      <c r="AN13" s="134"/>
      <c r="AO13" s="220" t="e">
        <f t="shared" si="3"/>
        <v>#DIV/0!</v>
      </c>
    </row>
    <row r="14" spans="1:187" s="112" customFormat="1" ht="22.8">
      <c r="A14" s="124">
        <v>2</v>
      </c>
      <c r="B14" s="320" t="s">
        <v>230</v>
      </c>
      <c r="C14" s="303" t="s">
        <v>358</v>
      </c>
      <c r="D14" s="343" t="s">
        <v>218</v>
      </c>
      <c r="E14" s="144">
        <v>5</v>
      </c>
      <c r="F14" s="144">
        <v>5</v>
      </c>
      <c r="G14" s="144">
        <v>2</v>
      </c>
      <c r="H14" s="144">
        <v>4</v>
      </c>
      <c r="I14" s="126"/>
      <c r="J14" s="144">
        <v>5</v>
      </c>
      <c r="K14" s="144"/>
      <c r="L14" s="144"/>
      <c r="M14" s="144"/>
      <c r="N14" s="180"/>
      <c r="O14" s="145"/>
      <c r="P14" s="144"/>
      <c r="Q14" s="144"/>
      <c r="R14" s="144"/>
      <c r="S14" s="245"/>
      <c r="T14" s="145"/>
      <c r="U14" s="144"/>
      <c r="V14" s="144"/>
      <c r="W14" s="245"/>
      <c r="X14" s="136"/>
      <c r="Y14" s="136"/>
      <c r="Z14" s="136"/>
      <c r="AA14" s="245"/>
      <c r="AB14" s="136"/>
      <c r="AC14" s="136"/>
      <c r="AD14" s="136"/>
      <c r="AE14" s="136"/>
      <c r="AF14" s="136"/>
      <c r="AG14" s="329"/>
      <c r="AH14" s="349"/>
      <c r="AI14" s="345"/>
      <c r="AJ14" s="330">
        <f t="shared" si="0"/>
        <v>21</v>
      </c>
      <c r="AK14" s="331">
        <f>SUM(P3:P34)</f>
        <v>24</v>
      </c>
      <c r="AL14" s="332" t="e">
        <f t="shared" si="2"/>
        <v>#DIV/0!</v>
      </c>
      <c r="AM14" s="333">
        <f t="shared" si="1"/>
        <v>-3</v>
      </c>
      <c r="AN14" s="134"/>
      <c r="AO14" s="220" t="e">
        <f t="shared" si="3"/>
        <v>#DIV/0!</v>
      </c>
    </row>
    <row r="15" spans="1:187" s="112" customFormat="1" ht="22.8">
      <c r="A15" s="124">
        <v>3</v>
      </c>
      <c r="B15" s="318" t="s">
        <v>220</v>
      </c>
      <c r="C15" s="303" t="s">
        <v>357</v>
      </c>
      <c r="D15" s="343" t="s">
        <v>218</v>
      </c>
      <c r="E15" s="144">
        <v>4</v>
      </c>
      <c r="F15" s="144">
        <v>2</v>
      </c>
      <c r="G15" s="144">
        <v>5</v>
      </c>
      <c r="H15" s="144">
        <v>0</v>
      </c>
      <c r="I15" s="245">
        <v>0</v>
      </c>
      <c r="J15" s="126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36"/>
      <c r="Y15" s="129"/>
      <c r="Z15" s="129"/>
      <c r="AA15" s="215"/>
      <c r="AB15" s="130"/>
      <c r="AC15" s="130"/>
      <c r="AD15" s="130"/>
      <c r="AE15" s="130"/>
      <c r="AF15" s="130"/>
      <c r="AG15" s="186"/>
      <c r="AH15" s="346"/>
      <c r="AI15" s="347"/>
      <c r="AJ15" s="205">
        <f t="shared" si="0"/>
        <v>11</v>
      </c>
      <c r="AK15" s="206">
        <f>SUM(Q3:Q36)</f>
        <v>0</v>
      </c>
      <c r="AL15" s="218" t="e">
        <f t="shared" si="2"/>
        <v>#DIV/0!</v>
      </c>
      <c r="AM15" s="133">
        <f t="shared" si="1"/>
        <v>11</v>
      </c>
      <c r="AN15" s="134"/>
      <c r="AO15" s="220" t="e">
        <f t="shared" si="3"/>
        <v>#DIV/0!</v>
      </c>
    </row>
    <row r="16" spans="1:187" s="139" customFormat="1" ht="23.4" thickBot="1">
      <c r="A16" s="124">
        <v>4</v>
      </c>
      <c r="B16" s="319"/>
      <c r="C16" s="303"/>
      <c r="D16" s="341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51"/>
      <c r="Y16" s="151"/>
      <c r="Z16" s="151"/>
      <c r="AA16" s="216"/>
      <c r="AB16" s="152"/>
      <c r="AC16" s="152"/>
      <c r="AD16" s="152"/>
      <c r="AE16" s="152"/>
      <c r="AF16" s="152"/>
      <c r="AG16" s="152"/>
      <c r="AH16" s="346"/>
      <c r="AI16" s="348"/>
      <c r="AJ16" s="199">
        <f t="shared" si="0"/>
        <v>0</v>
      </c>
      <c r="AK16" s="200">
        <f>SUM(R3:R34)</f>
        <v>0</v>
      </c>
      <c r="AL16" s="218" t="e">
        <f t="shared" si="2"/>
        <v>#DIV/0!</v>
      </c>
      <c r="AM16" s="123">
        <f t="shared" si="1"/>
        <v>0</v>
      </c>
      <c r="AN16" s="153"/>
      <c r="AO16" s="220" t="e">
        <f t="shared" si="3"/>
        <v>#DIV/0!</v>
      </c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</row>
    <row r="17" spans="1:187" s="112" customFormat="1" ht="22.8">
      <c r="A17" s="124">
        <v>5</v>
      </c>
      <c r="B17" s="320"/>
      <c r="C17" s="303"/>
      <c r="D17" s="343"/>
      <c r="E17" s="144"/>
      <c r="F17" s="144"/>
      <c r="G17" s="144"/>
      <c r="H17" s="144"/>
      <c r="I17" s="144"/>
      <c r="J17" s="144"/>
      <c r="K17" s="144"/>
      <c r="L17" s="144"/>
      <c r="M17" s="183"/>
      <c r="N17" s="245"/>
      <c r="O17" s="144"/>
      <c r="P17" s="144"/>
      <c r="Q17" s="144"/>
      <c r="R17" s="144"/>
      <c r="S17" s="144"/>
      <c r="T17" s="144"/>
      <c r="U17" s="144"/>
      <c r="V17" s="144"/>
      <c r="W17" s="144"/>
      <c r="X17" s="136"/>
      <c r="Y17" s="136"/>
      <c r="Z17" s="136"/>
      <c r="AA17" s="215"/>
      <c r="AB17" s="130"/>
      <c r="AC17" s="130"/>
      <c r="AD17" s="130"/>
      <c r="AE17" s="130"/>
      <c r="AF17" s="130"/>
      <c r="AG17" s="130"/>
      <c r="AH17" s="346"/>
      <c r="AI17" s="347"/>
      <c r="AJ17" s="205">
        <f t="shared" si="0"/>
        <v>0</v>
      </c>
      <c r="AK17" s="206">
        <f>SUM(S3:S34)</f>
        <v>0</v>
      </c>
      <c r="AL17" s="218" t="e">
        <f t="shared" si="2"/>
        <v>#DIV/0!</v>
      </c>
      <c r="AM17" s="133">
        <f t="shared" si="1"/>
        <v>0</v>
      </c>
      <c r="AN17" s="207"/>
      <c r="AO17" s="220" t="e">
        <f t="shared" si="3"/>
        <v>#DIV/0!</v>
      </c>
    </row>
    <row r="18" spans="1:187" s="112" customFormat="1" ht="22.8">
      <c r="A18" s="124">
        <v>6</v>
      </c>
      <c r="B18" s="318"/>
      <c r="C18" s="303"/>
      <c r="D18" s="343"/>
      <c r="E18" s="144"/>
      <c r="F18" s="144"/>
      <c r="G18" s="144"/>
      <c r="H18" s="144"/>
      <c r="I18" s="245"/>
      <c r="J18" s="144"/>
      <c r="K18" s="144"/>
      <c r="L18" s="144"/>
      <c r="M18" s="144"/>
      <c r="N18" s="144"/>
      <c r="O18" s="144"/>
      <c r="P18" s="144"/>
      <c r="Q18" s="144"/>
      <c r="R18" s="144"/>
      <c r="S18" s="245"/>
      <c r="T18" s="144"/>
      <c r="U18" s="144"/>
      <c r="V18" s="144"/>
      <c r="W18" s="245"/>
      <c r="X18" s="136"/>
      <c r="Y18" s="136"/>
      <c r="Z18" s="136"/>
      <c r="AA18" s="215"/>
      <c r="AB18" s="130"/>
      <c r="AC18" s="130"/>
      <c r="AD18" s="130"/>
      <c r="AE18" s="130"/>
      <c r="AF18" s="130"/>
      <c r="AG18" s="130"/>
      <c r="AH18" s="346"/>
      <c r="AI18" s="213"/>
      <c r="AJ18" s="211">
        <f t="shared" si="0"/>
        <v>0</v>
      </c>
      <c r="AK18" s="212">
        <f>SUM(T3:T34)</f>
        <v>0</v>
      </c>
      <c r="AL18" s="218" t="e">
        <f t="shared" si="2"/>
        <v>#DIV/0!</v>
      </c>
      <c r="AM18" s="133">
        <f t="shared" si="1"/>
        <v>0</v>
      </c>
      <c r="AN18" s="311"/>
      <c r="AO18" s="220" t="e">
        <f t="shared" si="3"/>
        <v>#DIV/0!</v>
      </c>
    </row>
    <row r="19" spans="1:187" s="139" customFormat="1" ht="23.4" thickBot="1">
      <c r="A19" s="124">
        <v>7</v>
      </c>
      <c r="B19" s="318"/>
      <c r="C19" s="303"/>
      <c r="D19" s="341"/>
      <c r="E19" s="144"/>
      <c r="F19" s="144"/>
      <c r="G19" s="144"/>
      <c r="H19" s="144"/>
      <c r="I19" s="245"/>
      <c r="J19" s="144"/>
      <c r="K19" s="144"/>
      <c r="L19" s="144"/>
      <c r="M19" s="144"/>
      <c r="N19" s="144"/>
      <c r="O19" s="144"/>
      <c r="P19" s="144"/>
      <c r="Q19" s="145"/>
      <c r="R19" s="144"/>
      <c r="S19" s="245"/>
      <c r="T19" s="144"/>
      <c r="U19" s="144"/>
      <c r="V19" s="144"/>
      <c r="W19" s="245"/>
      <c r="X19" s="136"/>
      <c r="Y19" s="136"/>
      <c r="Z19" s="136"/>
      <c r="AA19" s="215"/>
      <c r="AB19" s="130"/>
      <c r="AC19" s="130"/>
      <c r="AD19" s="130"/>
      <c r="AE19" s="130"/>
      <c r="AF19" s="130"/>
      <c r="AG19" s="130"/>
      <c r="AH19" s="346"/>
      <c r="AI19" s="213"/>
      <c r="AJ19" s="211">
        <f t="shared" si="0"/>
        <v>0</v>
      </c>
      <c r="AK19" s="212">
        <f>SUM(U4:U34)</f>
        <v>0</v>
      </c>
      <c r="AL19" s="218" t="e">
        <f t="shared" si="2"/>
        <v>#DIV/0!</v>
      </c>
      <c r="AM19" s="133">
        <f t="shared" si="1"/>
        <v>0</v>
      </c>
      <c r="AN19" s="156"/>
      <c r="AO19" s="220" t="e">
        <f t="shared" si="3"/>
        <v>#DIV/0!</v>
      </c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</row>
    <row r="20" spans="1:187" s="112" customFormat="1" ht="22.8">
      <c r="A20" s="124">
        <v>8</v>
      </c>
      <c r="B20" s="318"/>
      <c r="C20" s="303"/>
      <c r="D20" s="342"/>
      <c r="E20" s="144"/>
      <c r="F20" s="144"/>
      <c r="G20" s="144"/>
      <c r="H20" s="145"/>
      <c r="I20" s="245"/>
      <c r="J20" s="144"/>
      <c r="K20" s="145"/>
      <c r="L20" s="144"/>
      <c r="M20" s="144"/>
      <c r="N20" s="144"/>
      <c r="O20" s="144"/>
      <c r="P20" s="144"/>
      <c r="Q20" s="144"/>
      <c r="R20" s="144"/>
      <c r="S20" s="245"/>
      <c r="T20" s="144"/>
      <c r="U20" s="144"/>
      <c r="V20" s="144"/>
      <c r="W20" s="245"/>
      <c r="X20" s="136"/>
      <c r="Y20" s="136"/>
      <c r="Z20" s="136"/>
      <c r="AA20" s="127"/>
      <c r="AB20" s="129"/>
      <c r="AC20" s="129"/>
      <c r="AD20" s="129"/>
      <c r="AE20" s="129"/>
      <c r="AF20" s="129"/>
      <c r="AG20" s="129"/>
      <c r="AH20" s="346"/>
      <c r="AI20" s="213"/>
      <c r="AJ20" s="211">
        <f t="shared" si="0"/>
        <v>0</v>
      </c>
      <c r="AK20" s="212">
        <f>SUM(V3:V34)</f>
        <v>0</v>
      </c>
      <c r="AL20" s="218" t="e">
        <f t="shared" si="2"/>
        <v>#DIV/0!</v>
      </c>
      <c r="AM20" s="133">
        <f t="shared" si="1"/>
        <v>0</v>
      </c>
      <c r="AN20" s="156"/>
      <c r="AO20" s="220" t="e">
        <f t="shared" si="3"/>
        <v>#DIV/0!</v>
      </c>
    </row>
    <row r="21" spans="1:187" s="112" customFormat="1" ht="22.8">
      <c r="A21" s="124"/>
      <c r="B21" s="320"/>
      <c r="C21" s="351"/>
      <c r="D21" s="343"/>
      <c r="E21" s="179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245"/>
      <c r="T21" s="136"/>
      <c r="U21" s="136"/>
      <c r="V21" s="136"/>
      <c r="W21" s="144"/>
      <c r="X21" s="136"/>
      <c r="Y21" s="136"/>
      <c r="Z21" s="136"/>
      <c r="AA21" s="127"/>
      <c r="AB21" s="129"/>
      <c r="AC21" s="129"/>
      <c r="AD21" s="129"/>
      <c r="AE21" s="129"/>
      <c r="AF21" s="129"/>
      <c r="AG21" s="129"/>
      <c r="AH21" s="346"/>
      <c r="AI21" s="213"/>
      <c r="AJ21" s="211">
        <f t="shared" si="0"/>
        <v>0</v>
      </c>
      <c r="AK21" s="212">
        <f>SUM(W3:W34)</f>
        <v>0</v>
      </c>
      <c r="AL21" s="218" t="e">
        <f t="shared" si="2"/>
        <v>#DIV/0!</v>
      </c>
      <c r="AM21" s="133">
        <f t="shared" si="1"/>
        <v>0</v>
      </c>
      <c r="AN21" s="207"/>
      <c r="AO21" s="220" t="e">
        <f t="shared" si="3"/>
        <v>#DIV/0!</v>
      </c>
    </row>
    <row r="22" spans="1:187" s="160" customFormat="1" ht="23.4" thickBot="1">
      <c r="A22" s="150"/>
      <c r="B22" s="353"/>
      <c r="C22" s="352"/>
      <c r="D22" s="279"/>
      <c r="E22" s="179"/>
      <c r="F22" s="144"/>
      <c r="G22" s="144"/>
      <c r="H22" s="144"/>
      <c r="I22" s="144"/>
      <c r="J22" s="144"/>
      <c r="K22" s="144"/>
      <c r="L22" s="145"/>
      <c r="M22" s="144"/>
      <c r="N22" s="144"/>
      <c r="O22" s="144"/>
      <c r="P22" s="144"/>
      <c r="Q22" s="144"/>
      <c r="R22" s="144"/>
      <c r="S22" s="146"/>
      <c r="T22" s="136"/>
      <c r="U22" s="136"/>
      <c r="V22" s="136"/>
      <c r="W22" s="136"/>
      <c r="X22" s="144"/>
      <c r="Y22" s="136"/>
      <c r="Z22" s="136"/>
      <c r="AA22" s="127"/>
      <c r="AB22" s="129"/>
      <c r="AC22" s="129"/>
      <c r="AD22" s="129"/>
      <c r="AE22" s="129"/>
      <c r="AF22" s="129"/>
      <c r="AG22" s="129"/>
      <c r="AH22" s="346"/>
      <c r="AI22" s="213"/>
      <c r="AJ22" s="211">
        <f t="shared" si="0"/>
        <v>0</v>
      </c>
      <c r="AK22" s="212">
        <f>SUM(X3:X34)</f>
        <v>0</v>
      </c>
      <c r="AL22" s="218" t="e">
        <f t="shared" si="2"/>
        <v>#DIV/0!</v>
      </c>
      <c r="AM22" s="133"/>
      <c r="AN22" s="157"/>
      <c r="AO22" s="220" t="e">
        <f t="shared" si="3"/>
        <v>#DIV/0!</v>
      </c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</row>
    <row r="23" spans="1:187" s="160" customFormat="1" ht="23.4" thickBot="1">
      <c r="A23" s="124"/>
      <c r="B23" s="354"/>
      <c r="C23" s="352"/>
      <c r="D23" s="271"/>
      <c r="E23" s="179"/>
      <c r="F23" s="144"/>
      <c r="G23" s="144"/>
      <c r="H23" s="144"/>
      <c r="I23" s="180"/>
      <c r="J23" s="144"/>
      <c r="K23" s="144"/>
      <c r="L23" s="144"/>
      <c r="M23" s="144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27"/>
      <c r="AB23" s="129"/>
      <c r="AC23" s="129"/>
      <c r="AD23" s="129"/>
      <c r="AE23" s="129"/>
      <c r="AF23" s="129"/>
      <c r="AG23" s="129"/>
      <c r="AH23" s="158"/>
      <c r="AI23" s="213"/>
      <c r="AJ23" s="211">
        <f t="shared" si="0"/>
        <v>0</v>
      </c>
      <c r="AK23" s="212"/>
      <c r="AL23" s="214"/>
      <c r="AM23" s="133"/>
      <c r="AN23" s="157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</row>
    <row r="24" spans="1:187" s="112" customFormat="1" ht="23.25" customHeight="1">
      <c r="A24" s="124"/>
      <c r="B24" s="354"/>
      <c r="C24" s="352"/>
      <c r="D24" s="279"/>
      <c r="E24" s="179"/>
      <c r="F24" s="144"/>
      <c r="G24" s="144"/>
      <c r="H24" s="144"/>
      <c r="I24" s="144"/>
      <c r="J24" s="144"/>
      <c r="K24" s="144"/>
      <c r="L24" s="144"/>
      <c r="M24" s="144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44"/>
      <c r="AB24" s="136"/>
      <c r="AC24" s="136"/>
      <c r="AD24" s="136"/>
      <c r="AE24" s="136"/>
      <c r="AF24" s="136"/>
      <c r="AG24" s="129"/>
      <c r="AH24" s="158"/>
      <c r="AI24" s="213"/>
      <c r="AJ24" s="211">
        <f t="shared" si="0"/>
        <v>0</v>
      </c>
      <c r="AK24" s="212"/>
      <c r="AL24" s="214"/>
      <c r="AM24" s="133"/>
      <c r="AN24" s="157"/>
    </row>
    <row r="25" spans="1:187" s="112" customFormat="1" ht="23.25" customHeight="1">
      <c r="A25" s="124"/>
      <c r="B25" s="190"/>
      <c r="C25" s="352"/>
      <c r="D25" s="279"/>
      <c r="E25" s="179"/>
      <c r="F25" s="144"/>
      <c r="G25" s="144"/>
      <c r="H25" s="180"/>
      <c r="I25" s="144"/>
      <c r="J25" s="144"/>
      <c r="K25" s="144"/>
      <c r="L25" s="144"/>
      <c r="M25" s="144"/>
      <c r="N25" s="136"/>
      <c r="O25" s="136"/>
      <c r="P25" s="136"/>
      <c r="Q25" s="136"/>
      <c r="R25" s="136"/>
      <c r="S25" s="136"/>
      <c r="T25" s="129"/>
      <c r="U25" s="129"/>
      <c r="V25" s="129"/>
      <c r="W25" s="129"/>
      <c r="X25" s="129"/>
      <c r="Y25" s="129"/>
      <c r="Z25" s="129"/>
      <c r="AA25" s="144"/>
      <c r="AB25" s="136"/>
      <c r="AC25" s="136"/>
      <c r="AD25" s="136"/>
      <c r="AE25" s="136"/>
      <c r="AF25" s="136"/>
      <c r="AG25" s="129"/>
      <c r="AH25" s="158"/>
      <c r="AI25" s="213"/>
      <c r="AJ25" s="211">
        <f t="shared" si="0"/>
        <v>0</v>
      </c>
      <c r="AK25" s="214"/>
      <c r="AL25" s="214"/>
      <c r="AM25" s="133"/>
      <c r="AN25" s="157"/>
    </row>
    <row r="26" spans="1:187" s="139" customFormat="1" ht="23.25" customHeight="1" thickBot="1">
      <c r="A26" s="124"/>
      <c r="B26" s="249"/>
      <c r="C26" s="249"/>
      <c r="D26" s="301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29"/>
      <c r="U26" s="132"/>
      <c r="V26" s="132"/>
      <c r="W26" s="132"/>
      <c r="X26" s="128"/>
      <c r="Y26" s="128"/>
      <c r="Z26" s="128"/>
      <c r="AA26" s="144"/>
      <c r="AB26" s="136"/>
      <c r="AC26" s="136"/>
      <c r="AD26" s="136"/>
      <c r="AE26" s="136"/>
      <c r="AF26" s="136"/>
      <c r="AG26" s="129"/>
      <c r="AH26" s="158"/>
      <c r="AI26" s="159"/>
      <c r="AJ26" s="155">
        <f t="shared" si="0"/>
        <v>0</v>
      </c>
      <c r="AK26" s="163"/>
      <c r="AL26" s="163"/>
      <c r="AM26" s="133"/>
      <c r="AN26" s="157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s="112" customFormat="1" ht="23.25" customHeight="1">
      <c r="A27" s="124"/>
      <c r="B27" s="161"/>
      <c r="C27" s="161"/>
      <c r="D27" s="302"/>
      <c r="E27" s="130"/>
      <c r="F27" s="130"/>
      <c r="G27" s="130"/>
      <c r="H27" s="130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35"/>
      <c r="V27" s="135"/>
      <c r="W27" s="135"/>
      <c r="X27" s="127"/>
      <c r="Y27" s="127"/>
      <c r="Z27" s="127"/>
      <c r="AA27" s="144"/>
      <c r="AB27" s="136"/>
      <c r="AC27" s="136"/>
      <c r="AD27" s="136"/>
      <c r="AE27" s="136"/>
      <c r="AF27" s="136"/>
      <c r="AG27" s="129"/>
      <c r="AH27" s="158"/>
      <c r="AI27" s="159"/>
      <c r="AJ27" s="155">
        <f t="shared" si="0"/>
        <v>0</v>
      </c>
      <c r="AK27" s="163"/>
      <c r="AL27" s="163"/>
      <c r="AM27" s="133"/>
      <c r="AN27" s="157"/>
    </row>
    <row r="28" spans="1:187" s="112" customFormat="1" ht="23.25" customHeight="1">
      <c r="A28" s="124"/>
      <c r="B28" s="161"/>
      <c r="C28" s="161"/>
      <c r="D28" s="16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9"/>
      <c r="Y28" s="149"/>
      <c r="Z28" s="149"/>
      <c r="AA28" s="147"/>
      <c r="AB28" s="136"/>
      <c r="AC28" s="136"/>
      <c r="AD28" s="136"/>
      <c r="AE28" s="136"/>
      <c r="AF28" s="136"/>
      <c r="AG28" s="129"/>
      <c r="AH28" s="158"/>
      <c r="AI28" s="159"/>
      <c r="AJ28" s="155">
        <f t="shared" si="0"/>
        <v>0</v>
      </c>
      <c r="AK28" s="163"/>
      <c r="AL28" s="163"/>
      <c r="AM28" s="133"/>
      <c r="AN28" s="157"/>
    </row>
    <row r="29" spans="1:187" s="160" customFormat="1" ht="23.25" customHeight="1" thickBot="1">
      <c r="A29" s="148"/>
      <c r="B29" s="161"/>
      <c r="C29" s="161"/>
      <c r="D29" s="16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9"/>
      <c r="Y29" s="149"/>
      <c r="Z29" s="149"/>
      <c r="AA29" s="147"/>
      <c r="AB29" s="136"/>
      <c r="AC29" s="136"/>
      <c r="AD29" s="136"/>
      <c r="AE29" s="136"/>
      <c r="AF29" s="136"/>
      <c r="AG29" s="129"/>
      <c r="AH29" s="158"/>
      <c r="AI29" s="159"/>
      <c r="AJ29" s="155">
        <f t="shared" si="0"/>
        <v>0</v>
      </c>
      <c r="AK29" s="163"/>
      <c r="AL29" s="163"/>
      <c r="AM29" s="133"/>
      <c r="AN29" s="157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ht="23.25" customHeight="1">
      <c r="A30" s="150"/>
      <c r="B30" s="165"/>
      <c r="C30" s="165"/>
      <c r="D30" s="162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29"/>
      <c r="Y30" s="129"/>
      <c r="Z30" s="129"/>
      <c r="AA30" s="136"/>
      <c r="AB30" s="136"/>
      <c r="AC30" s="136"/>
      <c r="AD30" s="136"/>
      <c r="AE30" s="136"/>
      <c r="AF30" s="136"/>
      <c r="AG30" s="129"/>
      <c r="AH30" s="166"/>
      <c r="AI30" s="167"/>
      <c r="AJ30" s="168">
        <f t="shared" si="0"/>
        <v>0</v>
      </c>
      <c r="AK30" s="169"/>
      <c r="AL30" s="169"/>
      <c r="AM30" s="133"/>
      <c r="AN30" s="154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</row>
    <row r="31" spans="1:187" ht="23.25" customHeight="1">
      <c r="A31" s="164"/>
      <c r="B31" s="161"/>
      <c r="C31" s="161"/>
      <c r="D31" s="162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29"/>
      <c r="Y31" s="129"/>
      <c r="Z31" s="129"/>
      <c r="AA31" s="136"/>
      <c r="AB31" s="136"/>
      <c r="AC31" s="136"/>
      <c r="AD31" s="136"/>
      <c r="AE31" s="136"/>
      <c r="AF31" s="136"/>
      <c r="AG31" s="129"/>
      <c r="AH31" s="170"/>
      <c r="AI31" s="171"/>
      <c r="AJ31" s="155">
        <f t="shared" si="0"/>
        <v>0</v>
      </c>
      <c r="AK31" s="163"/>
      <c r="AL31" s="163"/>
      <c r="AM31" s="133"/>
      <c r="AN31" s="156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</row>
    <row r="32" spans="1:187" ht="23.25" customHeight="1">
      <c r="A32" s="164"/>
      <c r="B32" s="172"/>
      <c r="C32" s="172"/>
      <c r="D32" s="173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29"/>
      <c r="Y32" s="129"/>
      <c r="Z32" s="129"/>
      <c r="AA32" s="136"/>
      <c r="AB32" s="136"/>
      <c r="AC32" s="136"/>
      <c r="AD32" s="136"/>
      <c r="AE32" s="136"/>
      <c r="AF32" s="136"/>
      <c r="AG32" s="129"/>
      <c r="AH32" s="170"/>
      <c r="AI32" s="171"/>
      <c r="AJ32" s="155">
        <f t="shared" si="0"/>
        <v>0</v>
      </c>
      <c r="AK32" s="163"/>
      <c r="AL32" s="163"/>
      <c r="AM32" s="133"/>
      <c r="AN32" s="156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</row>
    <row r="33" spans="1:187" ht="23.25" customHeight="1">
      <c r="A33" s="164"/>
      <c r="B33" s="161"/>
      <c r="C33" s="161"/>
      <c r="D33" s="174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29"/>
      <c r="Y33" s="129"/>
      <c r="Z33" s="129"/>
      <c r="AA33" s="136"/>
      <c r="AB33" s="136"/>
      <c r="AC33" s="136"/>
      <c r="AD33" s="136"/>
      <c r="AE33" s="136"/>
      <c r="AF33" s="136"/>
      <c r="AG33" s="129"/>
      <c r="AH33" s="170"/>
      <c r="AI33" s="171"/>
      <c r="AJ33" s="155">
        <f t="shared" si="0"/>
        <v>0</v>
      </c>
      <c r="AK33" s="163"/>
      <c r="AL33" s="163"/>
      <c r="AM33" s="133"/>
      <c r="AN33" s="156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</row>
    <row r="34" spans="1:187" ht="23.25" customHeight="1">
      <c r="A34" s="164"/>
      <c r="B34" s="175"/>
      <c r="C34" s="175"/>
      <c r="D34" s="174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29"/>
      <c r="Y34" s="129"/>
      <c r="Z34" s="129"/>
      <c r="AA34" s="136"/>
      <c r="AB34" s="136"/>
      <c r="AC34" s="136"/>
      <c r="AD34" s="136"/>
      <c r="AE34" s="136"/>
      <c r="AF34" s="136"/>
      <c r="AG34" s="129"/>
      <c r="AH34" s="170"/>
      <c r="AI34" s="171"/>
      <c r="AJ34" s="155">
        <f t="shared" si="0"/>
        <v>0</v>
      </c>
      <c r="AK34" s="163"/>
      <c r="AL34" s="163"/>
      <c r="AM34" s="133"/>
      <c r="AN34" s="156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</row>
    <row r="35" spans="1:187" s="112" customFormat="1" ht="24.9" customHeight="1"/>
    <row r="36" spans="1:187" s="112" customFormat="1" ht="24.9" customHeight="1"/>
    <row r="37" spans="1:187" s="112" customFormat="1" ht="24.9" customHeight="1"/>
    <row r="38" spans="1:187" s="112" customFormat="1" ht="24.9" customHeight="1"/>
    <row r="39" spans="1:187" s="112" customFormat="1" ht="24.9" customHeight="1"/>
    <row r="40" spans="1:187" s="112" customFormat="1" ht="24.9" customHeight="1"/>
    <row r="41" spans="1:187" s="112" customFormat="1" ht="24.9" customHeight="1">
      <c r="J41" s="176"/>
      <c r="V41" s="177"/>
    </row>
    <row r="42" spans="1:187" s="112" customFormat="1" ht="24.9" customHeight="1"/>
    <row r="43" spans="1:187" s="112" customFormat="1" ht="24.9" customHeight="1"/>
    <row r="44" spans="1:187" s="112" customFormat="1" ht="24.9" customHeight="1"/>
    <row r="45" spans="1:187" s="112" customFormat="1" ht="24.9" customHeight="1"/>
    <row r="46" spans="1:187" s="112" customFormat="1" ht="24.9" customHeight="1"/>
    <row r="47" spans="1:187" s="112" customFormat="1" ht="24.9" customHeight="1"/>
    <row r="48" spans="1:187" s="112" customFormat="1" ht="24.9" customHeight="1"/>
    <row r="49" spans="8:8" s="112" customFormat="1" ht="24.9" customHeight="1"/>
    <row r="50" spans="8:8" s="112" customFormat="1" ht="24.9" customHeight="1"/>
    <row r="51" spans="8:8" s="112" customFormat="1" ht="24.9" customHeight="1"/>
    <row r="52" spans="8:8" s="112" customFormat="1" ht="24.9" customHeight="1"/>
    <row r="53" spans="8:8" s="112" customFormat="1" ht="24.9" customHeight="1"/>
    <row r="54" spans="8:8" s="112" customFormat="1" ht="24.9" customHeight="1"/>
    <row r="55" spans="8:8" s="112" customFormat="1" ht="24.9" customHeight="1"/>
    <row r="56" spans="8:8" s="112" customFormat="1" ht="24.9" customHeight="1"/>
    <row r="57" spans="8:8" s="112" customFormat="1" ht="24.9" customHeight="1"/>
    <row r="58" spans="8:8" s="112" customFormat="1" ht="24.9" customHeight="1">
      <c r="H58" s="178"/>
    </row>
    <row r="59" spans="8:8" s="112" customFormat="1" ht="24.9" customHeight="1"/>
    <row r="60" spans="8:8" s="112" customFormat="1" ht="24.9" customHeight="1"/>
    <row r="61" spans="8:8" s="112" customFormat="1" ht="24.9" customHeight="1"/>
    <row r="62" spans="8:8" s="112" customFormat="1" ht="24.9" customHeight="1"/>
    <row r="63" spans="8:8" s="112" customFormat="1" ht="24.9" customHeight="1"/>
    <row r="64" spans="8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  <row r="213" s="112" customFormat="1" ht="24.9" customHeight="1"/>
    <row r="214" s="112" customFormat="1" ht="24.9" customHeight="1"/>
    <row r="215" s="112" customFormat="1" ht="24.9" customHeight="1"/>
    <row r="216" s="112" customFormat="1" ht="24.9" customHeight="1"/>
    <row r="217" s="112" customFormat="1" ht="24.9" customHeight="1"/>
  </sheetData>
  <mergeCells count="1">
    <mergeCell ref="AN1:AN2"/>
  </mergeCells>
  <conditionalFormatting sqref="E26:T35 S17:T17 N23:T25 S11:Z11 S12:V16 S21:T22 S18:S20 E6:E8 E5:F5 H5:N5 E3:N3 K11:R12 G6:N8 W3:Z10 K9:N10">
    <cfRule type="cellIs" dxfId="810" priority="115" stopIfTrue="1" operator="equal">
      <formula>5</formula>
    </cfRule>
  </conditionalFormatting>
  <conditionalFormatting sqref="W12:Z12 S12">
    <cfRule type="cellIs" dxfId="809" priority="114" stopIfTrue="1" operator="equal">
      <formula>5</formula>
    </cfRule>
  </conditionalFormatting>
  <conditionalFormatting sqref="N17:R22 M13:R16">
    <cfRule type="cellIs" dxfId="808" priority="113" stopIfTrue="1" operator="equal">
      <formula>5</formula>
    </cfRule>
  </conditionalFormatting>
  <conditionalFormatting sqref="E22:M25 E21 G21:M21 M17:M20">
    <cfRule type="cellIs" dxfId="807" priority="112" stopIfTrue="1" operator="equal">
      <formula>5</formula>
    </cfRule>
  </conditionalFormatting>
  <conditionalFormatting sqref="W17">
    <cfRule type="cellIs" dxfId="806" priority="111" stopIfTrue="1" operator="equal">
      <formula>5</formula>
    </cfRule>
  </conditionalFormatting>
  <conditionalFormatting sqref="W13">
    <cfRule type="cellIs" dxfId="805" priority="110" stopIfTrue="1" operator="equal">
      <formula>5</formula>
    </cfRule>
  </conditionalFormatting>
  <conditionalFormatting sqref="W15">
    <cfRule type="cellIs" dxfId="804" priority="109" stopIfTrue="1" operator="equal">
      <formula>5</formula>
    </cfRule>
  </conditionalFormatting>
  <conditionalFormatting sqref="W16">
    <cfRule type="cellIs" dxfId="803" priority="108" stopIfTrue="1" operator="equal">
      <formula>5</formula>
    </cfRule>
  </conditionalFormatting>
  <conditionalFormatting sqref="N17:P17">
    <cfRule type="cellIs" dxfId="802" priority="107" stopIfTrue="1" operator="equal">
      <formula>5</formula>
    </cfRule>
  </conditionalFormatting>
  <conditionalFormatting sqref="N12:R16">
    <cfRule type="cellIs" dxfId="801" priority="106" stopIfTrue="1" operator="equal">
      <formula>5</formula>
    </cfRule>
  </conditionalFormatting>
  <conditionalFormatting sqref="S17">
    <cfRule type="cellIs" dxfId="800" priority="105" stopIfTrue="1" operator="equal">
      <formula>5</formula>
    </cfRule>
  </conditionalFormatting>
  <conditionalFormatting sqref="S13">
    <cfRule type="cellIs" dxfId="799" priority="104" stopIfTrue="1" operator="equal">
      <formula>5</formula>
    </cfRule>
  </conditionalFormatting>
  <conditionalFormatting sqref="S15">
    <cfRule type="cellIs" dxfId="798" priority="103" stopIfTrue="1" operator="equal">
      <formula>5</formula>
    </cfRule>
  </conditionalFormatting>
  <conditionalFormatting sqref="S16">
    <cfRule type="cellIs" dxfId="797" priority="102" stopIfTrue="1" operator="equal">
      <formula>5</formula>
    </cfRule>
  </conditionalFormatting>
  <conditionalFormatting sqref="V18:V20">
    <cfRule type="cellIs" dxfId="796" priority="101" stopIfTrue="1" operator="equal">
      <formula>5</formula>
    </cfRule>
  </conditionalFormatting>
  <conditionalFormatting sqref="T18:U20">
    <cfRule type="cellIs" dxfId="795" priority="100" stopIfTrue="1" operator="equal">
      <formula>5</formula>
    </cfRule>
  </conditionalFormatting>
  <conditionalFormatting sqref="T18:U19">
    <cfRule type="cellIs" dxfId="794" priority="99" stopIfTrue="1" operator="equal">
      <formula>5</formula>
    </cfRule>
  </conditionalFormatting>
  <conditionalFormatting sqref="V20">
    <cfRule type="cellIs" dxfId="793" priority="98" stopIfTrue="1" operator="equal">
      <formula>5</formula>
    </cfRule>
  </conditionalFormatting>
  <conditionalFormatting sqref="V18">
    <cfRule type="cellIs" dxfId="792" priority="97" stopIfTrue="1" operator="equal">
      <formula>5</formula>
    </cfRule>
  </conditionalFormatting>
  <conditionalFormatting sqref="V19">
    <cfRule type="cellIs" dxfId="791" priority="96" stopIfTrue="1" operator="equal">
      <formula>5</formula>
    </cfRule>
  </conditionalFormatting>
  <conditionalFormatting sqref="W21">
    <cfRule type="cellIs" dxfId="790" priority="95" stopIfTrue="1" operator="equal">
      <formula>5</formula>
    </cfRule>
  </conditionalFormatting>
  <conditionalFormatting sqref="W21">
    <cfRule type="cellIs" dxfId="789" priority="94" stopIfTrue="1" operator="equal">
      <formula>5</formula>
    </cfRule>
  </conditionalFormatting>
  <conditionalFormatting sqref="X22">
    <cfRule type="cellIs" dxfId="788" priority="93" stopIfTrue="1" operator="equal">
      <formula>5</formula>
    </cfRule>
  </conditionalFormatting>
  <conditionalFormatting sqref="X22">
    <cfRule type="cellIs" dxfId="787" priority="92" stopIfTrue="1" operator="equal">
      <formula>5</formula>
    </cfRule>
  </conditionalFormatting>
  <conditionalFormatting sqref="E4 G4:N4">
    <cfRule type="cellIs" dxfId="786" priority="91" stopIfTrue="1" operator="equal">
      <formula>5</formula>
    </cfRule>
  </conditionalFormatting>
  <conditionalFormatting sqref="N4">
    <cfRule type="cellIs" dxfId="785" priority="90" stopIfTrue="1" operator="equal">
      <formula>5</formula>
    </cfRule>
  </conditionalFormatting>
  <conditionalFormatting sqref="F4">
    <cfRule type="cellIs" dxfId="784" priority="89" stopIfTrue="1" operator="equal">
      <formula>5</formula>
    </cfRule>
  </conditionalFormatting>
  <conditionalFormatting sqref="G5">
    <cfRule type="cellIs" dxfId="783" priority="88" stopIfTrue="1" operator="equal">
      <formula>5</formula>
    </cfRule>
  </conditionalFormatting>
  <conditionalFormatting sqref="F6:F8">
    <cfRule type="cellIs" dxfId="782" priority="87" stopIfTrue="1" operator="equal">
      <formula>5</formula>
    </cfRule>
  </conditionalFormatting>
  <conditionalFormatting sqref="F21">
    <cfRule type="cellIs" dxfId="781" priority="86" stopIfTrue="1" operator="equal">
      <formula>5</formula>
    </cfRule>
  </conditionalFormatting>
  <conditionalFormatting sqref="U17">
    <cfRule type="cellIs" dxfId="780" priority="85" stopIfTrue="1" operator="equal">
      <formula>5</formula>
    </cfRule>
  </conditionalFormatting>
  <conditionalFormatting sqref="U21">
    <cfRule type="cellIs" dxfId="779" priority="82" stopIfTrue="1" operator="equal">
      <formula>5</formula>
    </cfRule>
  </conditionalFormatting>
  <conditionalFormatting sqref="V17">
    <cfRule type="cellIs" dxfId="778" priority="84" stopIfTrue="1" operator="equal">
      <formula>5</formula>
    </cfRule>
  </conditionalFormatting>
  <conditionalFormatting sqref="V21">
    <cfRule type="cellIs" dxfId="777" priority="83" stopIfTrue="1" operator="equal">
      <formula>5</formula>
    </cfRule>
  </conditionalFormatting>
  <conditionalFormatting sqref="I17:J17 I16:L16 I18:I20 K13:L15">
    <cfRule type="cellIs" dxfId="776" priority="81" stopIfTrue="1" operator="equal">
      <formula>5</formula>
    </cfRule>
  </conditionalFormatting>
  <conditionalFormatting sqref="E16:H20">
    <cfRule type="cellIs" dxfId="775" priority="80" stopIfTrue="1" operator="equal">
      <formula>5</formula>
    </cfRule>
  </conditionalFormatting>
  <conditionalFormatting sqref="E17:F17">
    <cfRule type="cellIs" dxfId="774" priority="79" stopIfTrue="1" operator="equal">
      <formula>5</formula>
    </cfRule>
  </conditionalFormatting>
  <conditionalFormatting sqref="E16:H16">
    <cfRule type="cellIs" dxfId="773" priority="78" stopIfTrue="1" operator="equal">
      <formula>5</formula>
    </cfRule>
  </conditionalFormatting>
  <conditionalFormatting sqref="I17">
    <cfRule type="cellIs" dxfId="772" priority="77" stopIfTrue="1" operator="equal">
      <formula>5</formula>
    </cfRule>
  </conditionalFormatting>
  <conditionalFormatting sqref="I16">
    <cfRule type="cellIs" dxfId="769" priority="74" stopIfTrue="1" operator="equal">
      <formula>5</formula>
    </cfRule>
  </conditionalFormatting>
  <conditionalFormatting sqref="L18:L20">
    <cfRule type="cellIs" dxfId="768" priority="73" stopIfTrue="1" operator="equal">
      <formula>5</formula>
    </cfRule>
  </conditionalFormatting>
  <conditionalFormatting sqref="J18:K20">
    <cfRule type="cellIs" dxfId="767" priority="72" stopIfTrue="1" operator="equal">
      <formula>5</formula>
    </cfRule>
  </conditionalFormatting>
  <conditionalFormatting sqref="J18:K19">
    <cfRule type="cellIs" dxfId="766" priority="71" stopIfTrue="1" operator="equal">
      <formula>5</formula>
    </cfRule>
  </conditionalFormatting>
  <conditionalFormatting sqref="L20">
    <cfRule type="cellIs" dxfId="765" priority="70" stopIfTrue="1" operator="equal">
      <formula>5</formula>
    </cfRule>
  </conditionalFormatting>
  <conditionalFormatting sqref="L18">
    <cfRule type="cellIs" dxfId="764" priority="69" stopIfTrue="1" operator="equal">
      <formula>5</formula>
    </cfRule>
  </conditionalFormatting>
  <conditionalFormatting sqref="L19">
    <cfRule type="cellIs" dxfId="763" priority="68" stopIfTrue="1" operator="equal">
      <formula>5</formula>
    </cfRule>
  </conditionalFormatting>
  <conditionalFormatting sqref="K17">
    <cfRule type="cellIs" dxfId="762" priority="67" stopIfTrue="1" operator="equal">
      <formula>5</formula>
    </cfRule>
  </conditionalFormatting>
  <conditionalFormatting sqref="L17">
    <cfRule type="cellIs" dxfId="761" priority="66" stopIfTrue="1" operator="equal">
      <formula>5</formula>
    </cfRule>
  </conditionalFormatting>
  <conditionalFormatting sqref="S7:T7 S3:V6 S8:S10">
    <cfRule type="cellIs" dxfId="760" priority="65" stopIfTrue="1" operator="equal">
      <formula>5</formula>
    </cfRule>
  </conditionalFormatting>
  <conditionalFormatting sqref="O7:R10">
    <cfRule type="cellIs" dxfId="759" priority="64" stopIfTrue="1" operator="equal">
      <formula>5</formula>
    </cfRule>
  </conditionalFormatting>
  <conditionalFormatting sqref="O7:P7">
    <cfRule type="cellIs" dxfId="758" priority="63" stopIfTrue="1" operator="equal">
      <formula>5</formula>
    </cfRule>
  </conditionalFormatting>
  <conditionalFormatting sqref="S3">
    <cfRule type="cellIs" dxfId="757" priority="60" stopIfTrue="1" operator="equal">
      <formula>5</formula>
    </cfRule>
  </conditionalFormatting>
  <conditionalFormatting sqref="S7">
    <cfRule type="cellIs" dxfId="756" priority="61" stopIfTrue="1" operator="equal">
      <formula>5</formula>
    </cfRule>
  </conditionalFormatting>
  <conditionalFormatting sqref="S5">
    <cfRule type="cellIs" dxfId="755" priority="59" stopIfTrue="1" operator="equal">
      <formula>5</formula>
    </cfRule>
  </conditionalFormatting>
  <conditionalFormatting sqref="S6">
    <cfRule type="cellIs" dxfId="754" priority="58" stopIfTrue="1" operator="equal">
      <formula>5</formula>
    </cfRule>
  </conditionalFormatting>
  <conditionalFormatting sqref="V8:V10">
    <cfRule type="cellIs" dxfId="753" priority="57" stopIfTrue="1" operator="equal">
      <formula>5</formula>
    </cfRule>
  </conditionalFormatting>
  <conditionalFormatting sqref="T8:U10">
    <cfRule type="cellIs" dxfId="752" priority="56" stopIfTrue="1" operator="equal">
      <formula>5</formula>
    </cfRule>
  </conditionalFormatting>
  <conditionalFormatting sqref="T8:U9">
    <cfRule type="cellIs" dxfId="751" priority="55" stopIfTrue="1" operator="equal">
      <formula>5</formula>
    </cfRule>
  </conditionalFormatting>
  <conditionalFormatting sqref="V10">
    <cfRule type="cellIs" dxfId="750" priority="54" stopIfTrue="1" operator="equal">
      <formula>5</formula>
    </cfRule>
  </conditionalFormatting>
  <conditionalFormatting sqref="V8">
    <cfRule type="cellIs" dxfId="749" priority="53" stopIfTrue="1" operator="equal">
      <formula>5</formula>
    </cfRule>
  </conditionalFormatting>
  <conditionalFormatting sqref="V9">
    <cfRule type="cellIs" dxfId="748" priority="52" stopIfTrue="1" operator="equal">
      <formula>5</formula>
    </cfRule>
  </conditionalFormatting>
  <conditionalFormatting sqref="U7">
    <cfRule type="cellIs" dxfId="747" priority="51" stopIfTrue="1" operator="equal">
      <formula>5</formula>
    </cfRule>
  </conditionalFormatting>
  <conditionalFormatting sqref="V7">
    <cfRule type="cellIs" dxfId="746" priority="50" stopIfTrue="1" operator="equal">
      <formula>5</formula>
    </cfRule>
  </conditionalFormatting>
  <conditionalFormatting sqref="O3:R6">
    <cfRule type="cellIs" dxfId="745" priority="49" stopIfTrue="1" operator="equal">
      <formula>5</formula>
    </cfRule>
  </conditionalFormatting>
  <conditionalFormatting sqref="O3:R6">
    <cfRule type="cellIs" dxfId="744" priority="48" stopIfTrue="1" operator="equal">
      <formula>5</formula>
    </cfRule>
  </conditionalFormatting>
  <conditionalFormatting sqref="I9:J9">
    <cfRule type="cellIs" dxfId="743" priority="47" stopIfTrue="1" operator="equal">
      <formula>5</formula>
    </cfRule>
  </conditionalFormatting>
  <conditionalFormatting sqref="I9">
    <cfRule type="cellIs" dxfId="740" priority="43" stopIfTrue="1" operator="equal">
      <formula>5</formula>
    </cfRule>
  </conditionalFormatting>
  <conditionalFormatting sqref="E9:H9">
    <cfRule type="cellIs" dxfId="734" priority="38" stopIfTrue="1" operator="equal">
      <formula>5</formula>
    </cfRule>
  </conditionalFormatting>
  <conditionalFormatting sqref="E9:H9">
    <cfRule type="cellIs" dxfId="733" priority="37" stopIfTrue="1" operator="equal">
      <formula>5</formula>
    </cfRule>
  </conditionalFormatting>
  <conditionalFormatting sqref="O3:P7 O8">
    <cfRule type="cellIs" dxfId="732" priority="36" stopIfTrue="1" operator="equal">
      <formula>5</formula>
    </cfRule>
  </conditionalFormatting>
  <conditionalFormatting sqref="K7:N8">
    <cfRule type="cellIs" dxfId="731" priority="35" stopIfTrue="1" operator="equal">
      <formula>5</formula>
    </cfRule>
  </conditionalFormatting>
  <conditionalFormatting sqref="K7:L7">
    <cfRule type="cellIs" dxfId="730" priority="34" stopIfTrue="1" operator="equal">
      <formula>5</formula>
    </cfRule>
  </conditionalFormatting>
  <conditionalFormatting sqref="O3">
    <cfRule type="cellIs" dxfId="729" priority="32" stopIfTrue="1" operator="equal">
      <formula>5</formula>
    </cfRule>
  </conditionalFormatting>
  <conditionalFormatting sqref="O7">
    <cfRule type="cellIs" dxfId="728" priority="33" stopIfTrue="1" operator="equal">
      <formula>5</formula>
    </cfRule>
  </conditionalFormatting>
  <conditionalFormatting sqref="O5">
    <cfRule type="cellIs" dxfId="727" priority="31" stopIfTrue="1" operator="equal">
      <formula>5</formula>
    </cfRule>
  </conditionalFormatting>
  <conditionalFormatting sqref="O6">
    <cfRule type="cellIs" dxfId="726" priority="30" stopIfTrue="1" operator="equal">
      <formula>5</formula>
    </cfRule>
  </conditionalFormatting>
  <conditionalFormatting sqref="P8">
    <cfRule type="cellIs" dxfId="725" priority="29" stopIfTrue="1" operator="equal">
      <formula>5</formula>
    </cfRule>
  </conditionalFormatting>
  <conditionalFormatting sqref="P8">
    <cfRule type="cellIs" dxfId="724" priority="28" stopIfTrue="1" operator="equal">
      <formula>5</formula>
    </cfRule>
  </conditionalFormatting>
  <conditionalFormatting sqref="K3:N6">
    <cfRule type="cellIs" dxfId="723" priority="27" stopIfTrue="1" operator="equal">
      <formula>5</formula>
    </cfRule>
  </conditionalFormatting>
  <conditionalFormatting sqref="K3:N6">
    <cfRule type="cellIs" dxfId="722" priority="26" stopIfTrue="1" operator="equal">
      <formula>5</formula>
    </cfRule>
  </conditionalFormatting>
  <conditionalFormatting sqref="E10:H10 E12:H15">
    <cfRule type="cellIs" dxfId="714" priority="18" stopIfTrue="1" operator="equal">
      <formula>5</formula>
    </cfRule>
  </conditionalFormatting>
  <conditionalFormatting sqref="E11:H11">
    <cfRule type="cellIs" dxfId="713" priority="17" stopIfTrue="1" operator="equal">
      <formula>5</formula>
    </cfRule>
  </conditionalFormatting>
  <conditionalFormatting sqref="H11">
    <cfRule type="cellIs" dxfId="712" priority="16" stopIfTrue="1" operator="equal">
      <formula>5</formula>
    </cfRule>
  </conditionalFormatting>
  <conditionalFormatting sqref="I14:J15">
    <cfRule type="cellIs" dxfId="711" priority="15" stopIfTrue="1" operator="equal">
      <formula>5</formula>
    </cfRule>
  </conditionalFormatting>
  <conditionalFormatting sqref="I14:J14">
    <cfRule type="cellIs" dxfId="710" priority="14" stopIfTrue="1" operator="equal">
      <formula>5</formula>
    </cfRule>
  </conditionalFormatting>
  <conditionalFormatting sqref="I10:J13">
    <cfRule type="cellIs" dxfId="709" priority="13" stopIfTrue="1" operator="equal">
      <formula>5</formula>
    </cfRule>
  </conditionalFormatting>
  <conditionalFormatting sqref="I10:J13">
    <cfRule type="cellIs" dxfId="708" priority="12" stopIfTrue="1" operator="equal">
      <formula>5</formula>
    </cfRule>
  </conditionalFormatting>
  <conditionalFormatting sqref="I10:J14 I15">
    <cfRule type="cellIs" dxfId="707" priority="11" stopIfTrue="1" operator="equal">
      <formula>5</formula>
    </cfRule>
  </conditionalFormatting>
  <conditionalFormatting sqref="E14:H15">
    <cfRule type="cellIs" dxfId="706" priority="10" stopIfTrue="1" operator="equal">
      <formula>5</formula>
    </cfRule>
  </conditionalFormatting>
  <conditionalFormatting sqref="E14:F14">
    <cfRule type="cellIs" dxfId="705" priority="9" stopIfTrue="1" operator="equal">
      <formula>5</formula>
    </cfRule>
  </conditionalFormatting>
  <conditionalFormatting sqref="I10">
    <cfRule type="cellIs" dxfId="704" priority="7" stopIfTrue="1" operator="equal">
      <formula>5</formula>
    </cfRule>
  </conditionalFormatting>
  <conditionalFormatting sqref="I14">
    <cfRule type="cellIs" dxfId="703" priority="8" stopIfTrue="1" operator="equal">
      <formula>5</formula>
    </cfRule>
  </conditionalFormatting>
  <conditionalFormatting sqref="I12">
    <cfRule type="cellIs" dxfId="702" priority="6" stopIfTrue="1" operator="equal">
      <formula>5</formula>
    </cfRule>
  </conditionalFormatting>
  <conditionalFormatting sqref="I13">
    <cfRule type="cellIs" dxfId="701" priority="5" stopIfTrue="1" operator="equal">
      <formula>5</formula>
    </cfRule>
  </conditionalFormatting>
  <conditionalFormatting sqref="J15">
    <cfRule type="cellIs" dxfId="700" priority="4" stopIfTrue="1" operator="equal">
      <formula>5</formula>
    </cfRule>
  </conditionalFormatting>
  <conditionalFormatting sqref="J15">
    <cfRule type="cellIs" dxfId="699" priority="3" stopIfTrue="1" operator="equal">
      <formula>5</formula>
    </cfRule>
  </conditionalFormatting>
  <conditionalFormatting sqref="E10:H13">
    <cfRule type="cellIs" dxfId="698" priority="2" stopIfTrue="1" operator="equal">
      <formula>5</formula>
    </cfRule>
  </conditionalFormatting>
  <conditionalFormatting sqref="E10:H13">
    <cfRule type="cellIs" dxfId="697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B6808-06D5-4B93-9125-4DC59DC0F91B}">
  <sheetPr>
    <tabColor rgb="FF00FFFF"/>
  </sheetPr>
  <dimension ref="A1:GE217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18" sqref="B18:D18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368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>
        <f>SUM(AO3:AO11)</f>
        <v>935.875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27.9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116">
        <v>5</v>
      </c>
      <c r="J2" s="116">
        <v>6</v>
      </c>
      <c r="K2" s="116">
        <v>7</v>
      </c>
      <c r="L2" s="116">
        <v>8</v>
      </c>
      <c r="M2" s="116">
        <v>9</v>
      </c>
      <c r="N2" s="116">
        <v>10</v>
      </c>
      <c r="O2" s="116">
        <v>11</v>
      </c>
      <c r="P2" s="116">
        <v>12</v>
      </c>
      <c r="Q2" s="116">
        <v>13</v>
      </c>
      <c r="R2" s="116">
        <v>14</v>
      </c>
      <c r="S2" s="116">
        <v>15</v>
      </c>
      <c r="T2" s="116">
        <v>16</v>
      </c>
      <c r="U2" s="116">
        <v>17</v>
      </c>
      <c r="V2" s="116">
        <v>18</v>
      </c>
      <c r="W2" s="116">
        <v>19</v>
      </c>
      <c r="X2" s="116">
        <v>20</v>
      </c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217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6" t="s">
        <v>361</v>
      </c>
      <c r="C3" s="328" t="s">
        <v>228</v>
      </c>
      <c r="D3" s="339" t="s">
        <v>147</v>
      </c>
      <c r="E3" s="119"/>
      <c r="F3" s="357">
        <v>4</v>
      </c>
      <c r="G3" s="181">
        <v>0</v>
      </c>
      <c r="H3" s="121">
        <v>1</v>
      </c>
      <c r="I3" s="181">
        <v>2</v>
      </c>
      <c r="J3" s="120">
        <v>3</v>
      </c>
      <c r="K3" s="120">
        <v>1</v>
      </c>
      <c r="L3" s="120">
        <v>5</v>
      </c>
      <c r="M3" s="144">
        <v>5</v>
      </c>
      <c r="N3" s="181">
        <v>0</v>
      </c>
      <c r="O3" s="275"/>
      <c r="P3" s="236">
        <v>1</v>
      </c>
      <c r="Q3" s="236">
        <v>4</v>
      </c>
      <c r="R3" s="181">
        <v>2</v>
      </c>
      <c r="S3" s="181">
        <v>5</v>
      </c>
      <c r="T3" s="181">
        <v>0</v>
      </c>
      <c r="U3" s="236">
        <v>1</v>
      </c>
      <c r="V3" s="181">
        <v>5</v>
      </c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5</v>
      </c>
      <c r="AI3" s="198">
        <v>11</v>
      </c>
      <c r="AJ3" s="199">
        <f t="shared" ref="AJ3:AJ34" si="0">SUM(E3:AG3)</f>
        <v>39</v>
      </c>
      <c r="AK3" s="200">
        <f>SUM(E3:E34)</f>
        <v>69</v>
      </c>
      <c r="AL3" s="218">
        <f>SUM((AH3+AI3)+((AH3*100)/(AH3+AI3)+((((AJ3-AK3)+((AH3+AI3)*5))*50)/((AH3+AI3)*5))))</f>
        <v>78.5</v>
      </c>
      <c r="AM3" s="123">
        <f t="shared" ref="AM3:AM21" si="1">SUM(AJ3-AK3)</f>
        <v>-30</v>
      </c>
      <c r="AN3" s="201"/>
      <c r="AO3" s="220">
        <f>AL3</f>
        <v>78.5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2">
      <c r="A4" s="124">
        <v>2</v>
      </c>
      <c r="B4" s="317" t="s">
        <v>346</v>
      </c>
      <c r="C4" s="304" t="s">
        <v>1</v>
      </c>
      <c r="D4" s="343" t="s">
        <v>109</v>
      </c>
      <c r="E4" s="179">
        <v>3</v>
      </c>
      <c r="F4" s="126"/>
      <c r="G4" s="144">
        <v>1</v>
      </c>
      <c r="H4" s="146">
        <v>4</v>
      </c>
      <c r="I4" s="144">
        <v>5</v>
      </c>
      <c r="J4" s="144">
        <v>1</v>
      </c>
      <c r="K4" s="144">
        <v>2</v>
      </c>
      <c r="L4" s="144">
        <v>5</v>
      </c>
      <c r="M4" s="144">
        <v>5</v>
      </c>
      <c r="N4" s="180">
        <v>3</v>
      </c>
      <c r="O4" s="309"/>
      <c r="P4" s="144">
        <v>2</v>
      </c>
      <c r="Q4" s="146">
        <v>4</v>
      </c>
      <c r="R4" s="144">
        <v>3</v>
      </c>
      <c r="S4" s="145">
        <v>5</v>
      </c>
      <c r="T4" s="144">
        <v>1</v>
      </c>
      <c r="U4" s="146">
        <v>3</v>
      </c>
      <c r="V4" s="144">
        <v>5</v>
      </c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5</v>
      </c>
      <c r="AI4" s="345">
        <v>11</v>
      </c>
      <c r="AJ4" s="330">
        <f t="shared" si="0"/>
        <v>52</v>
      </c>
      <c r="AK4" s="331">
        <f>SUM(F3:F34)</f>
        <v>68</v>
      </c>
      <c r="AL4" s="218">
        <f t="shared" ref="AL4:AL22" si="2">SUM((AH4+AI4)+((AH4*100)/(AH4+AI4)+((((AJ4-AK4)+((AH4+AI4)*5))*50)/((AH4+AI4)*5))))</f>
        <v>87.25</v>
      </c>
      <c r="AM4" s="133">
        <f t="shared" si="1"/>
        <v>-16</v>
      </c>
      <c r="AN4" s="134"/>
      <c r="AO4" s="220">
        <f t="shared" ref="AO4:AO22" si="3">AL4</f>
        <v>87.25</v>
      </c>
    </row>
    <row r="5" spans="1:187" s="112" customFormat="1" ht="22.2">
      <c r="A5" s="124">
        <v>3</v>
      </c>
      <c r="B5" s="319" t="s">
        <v>143</v>
      </c>
      <c r="C5" s="303" t="s">
        <v>1</v>
      </c>
      <c r="D5" s="344" t="s">
        <v>62</v>
      </c>
      <c r="E5" s="125">
        <v>5</v>
      </c>
      <c r="F5" s="144">
        <v>5</v>
      </c>
      <c r="G5" s="126"/>
      <c r="H5" s="128">
        <v>5</v>
      </c>
      <c r="I5" s="127">
        <v>5</v>
      </c>
      <c r="J5" s="127">
        <v>5</v>
      </c>
      <c r="K5" s="135">
        <v>4</v>
      </c>
      <c r="L5" s="127">
        <v>5</v>
      </c>
      <c r="M5" s="144">
        <v>5</v>
      </c>
      <c r="N5" s="144">
        <v>1</v>
      </c>
      <c r="O5" s="247"/>
      <c r="P5" s="144">
        <v>5</v>
      </c>
      <c r="Q5" s="146">
        <v>2</v>
      </c>
      <c r="R5" s="144">
        <v>5</v>
      </c>
      <c r="S5" s="144">
        <v>5</v>
      </c>
      <c r="T5" s="144">
        <v>4</v>
      </c>
      <c r="U5" s="146">
        <v>5</v>
      </c>
      <c r="V5" s="144">
        <v>5</v>
      </c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12</v>
      </c>
      <c r="AI5" s="204">
        <v>4</v>
      </c>
      <c r="AJ5" s="205">
        <f t="shared" si="0"/>
        <v>71</v>
      </c>
      <c r="AK5" s="206">
        <f>SUM(G3:G34)</f>
        <v>36</v>
      </c>
      <c r="AL5" s="218">
        <f t="shared" si="2"/>
        <v>162.875</v>
      </c>
      <c r="AM5" s="133">
        <f t="shared" si="1"/>
        <v>35</v>
      </c>
      <c r="AN5" s="207"/>
      <c r="AO5" s="220">
        <f t="shared" si="3"/>
        <v>162.875</v>
      </c>
    </row>
    <row r="6" spans="1:187" s="139" customFormat="1" ht="22.8" thickBot="1">
      <c r="A6" s="124">
        <v>4</v>
      </c>
      <c r="B6" s="319" t="s">
        <v>207</v>
      </c>
      <c r="C6" s="303" t="s">
        <v>1</v>
      </c>
      <c r="D6" s="342" t="s">
        <v>85</v>
      </c>
      <c r="E6" s="137">
        <v>5</v>
      </c>
      <c r="F6" s="146">
        <v>5</v>
      </c>
      <c r="G6" s="146">
        <v>1</v>
      </c>
      <c r="H6" s="138"/>
      <c r="I6" s="127">
        <v>5</v>
      </c>
      <c r="J6" s="127">
        <v>5</v>
      </c>
      <c r="K6" s="127">
        <v>3</v>
      </c>
      <c r="L6" s="127">
        <v>5</v>
      </c>
      <c r="M6" s="144">
        <v>5</v>
      </c>
      <c r="N6" s="146">
        <v>4</v>
      </c>
      <c r="O6" s="246"/>
      <c r="P6" s="146">
        <v>5</v>
      </c>
      <c r="Q6" s="146">
        <v>2</v>
      </c>
      <c r="R6" s="144">
        <v>3</v>
      </c>
      <c r="S6" s="145">
        <v>5</v>
      </c>
      <c r="T6" s="146">
        <v>3</v>
      </c>
      <c r="U6" s="146">
        <v>5</v>
      </c>
      <c r="V6" s="144">
        <v>5</v>
      </c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>
        <v>10</v>
      </c>
      <c r="AI6" s="204">
        <v>6</v>
      </c>
      <c r="AJ6" s="205">
        <f t="shared" si="0"/>
        <v>66</v>
      </c>
      <c r="AK6" s="206">
        <f>SUM(H3:H34)</f>
        <v>56</v>
      </c>
      <c r="AL6" s="218">
        <f t="shared" si="2"/>
        <v>134.75</v>
      </c>
      <c r="AM6" s="133">
        <f t="shared" si="1"/>
        <v>10</v>
      </c>
      <c r="AN6" s="207"/>
      <c r="AO6" s="220">
        <f t="shared" si="3"/>
        <v>134.75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12" customFormat="1" ht="22.2">
      <c r="A7" s="124">
        <v>5</v>
      </c>
      <c r="B7" s="320" t="s">
        <v>362</v>
      </c>
      <c r="C7" s="303" t="s">
        <v>1</v>
      </c>
      <c r="D7" s="343" t="s">
        <v>68</v>
      </c>
      <c r="E7" s="137">
        <v>5</v>
      </c>
      <c r="F7" s="146">
        <v>2</v>
      </c>
      <c r="G7" s="146">
        <v>1</v>
      </c>
      <c r="H7" s="127">
        <v>2</v>
      </c>
      <c r="I7" s="126"/>
      <c r="J7" s="127">
        <v>5</v>
      </c>
      <c r="K7" s="127">
        <v>3</v>
      </c>
      <c r="L7" s="127">
        <v>5</v>
      </c>
      <c r="M7" s="144">
        <v>5</v>
      </c>
      <c r="N7" s="144">
        <v>5</v>
      </c>
      <c r="O7" s="247"/>
      <c r="P7" s="144">
        <v>5</v>
      </c>
      <c r="Q7" s="144">
        <v>2</v>
      </c>
      <c r="R7" s="144">
        <v>5</v>
      </c>
      <c r="S7" s="144">
        <v>5</v>
      </c>
      <c r="T7" s="144">
        <v>2</v>
      </c>
      <c r="U7" s="144">
        <v>4</v>
      </c>
      <c r="V7" s="144">
        <v>5</v>
      </c>
      <c r="W7" s="144"/>
      <c r="X7" s="144"/>
      <c r="Y7" s="144"/>
      <c r="Z7" s="144"/>
      <c r="AA7" s="131"/>
      <c r="AB7" s="131"/>
      <c r="AC7" s="140"/>
      <c r="AD7" s="131"/>
      <c r="AE7" s="131"/>
      <c r="AF7" s="131"/>
      <c r="AG7" s="202"/>
      <c r="AH7" s="203">
        <v>9</v>
      </c>
      <c r="AI7" s="204">
        <v>7</v>
      </c>
      <c r="AJ7" s="205">
        <f t="shared" si="0"/>
        <v>61</v>
      </c>
      <c r="AK7" s="206">
        <f>SUM(I3:I34)</f>
        <v>54</v>
      </c>
      <c r="AL7" s="218">
        <f t="shared" si="2"/>
        <v>126.625</v>
      </c>
      <c r="AM7" s="133">
        <f t="shared" si="1"/>
        <v>7</v>
      </c>
      <c r="AN7" s="207"/>
      <c r="AO7" s="220">
        <f t="shared" si="3"/>
        <v>126.625</v>
      </c>
    </row>
    <row r="8" spans="1:187" s="112" customFormat="1" ht="22.2">
      <c r="A8" s="124">
        <v>6</v>
      </c>
      <c r="B8" s="550" t="s">
        <v>344</v>
      </c>
      <c r="C8" s="303" t="s">
        <v>1</v>
      </c>
      <c r="D8" s="339" t="s">
        <v>363</v>
      </c>
      <c r="E8" s="137">
        <v>5</v>
      </c>
      <c r="F8" s="146">
        <v>5</v>
      </c>
      <c r="G8" s="146">
        <v>2</v>
      </c>
      <c r="H8" s="127">
        <v>2</v>
      </c>
      <c r="I8" s="127">
        <v>2</v>
      </c>
      <c r="J8" s="126"/>
      <c r="K8" s="127">
        <v>5</v>
      </c>
      <c r="L8" s="127">
        <v>4</v>
      </c>
      <c r="M8" s="144">
        <v>3</v>
      </c>
      <c r="N8" s="144">
        <v>1</v>
      </c>
      <c r="O8" s="247"/>
      <c r="P8" s="144">
        <v>5</v>
      </c>
      <c r="Q8" s="144">
        <v>1</v>
      </c>
      <c r="R8" s="144">
        <v>1</v>
      </c>
      <c r="S8" s="144">
        <v>4</v>
      </c>
      <c r="T8" s="144">
        <v>3</v>
      </c>
      <c r="U8" s="144">
        <v>0</v>
      </c>
      <c r="V8" s="144">
        <v>5</v>
      </c>
      <c r="W8" s="144"/>
      <c r="X8" s="144"/>
      <c r="Y8" s="145"/>
      <c r="Z8" s="144"/>
      <c r="AA8" s="140"/>
      <c r="AB8" s="140"/>
      <c r="AC8" s="140"/>
      <c r="AD8" s="140"/>
      <c r="AE8" s="140"/>
      <c r="AF8" s="140"/>
      <c r="AG8" s="202"/>
      <c r="AH8" s="203">
        <v>5</v>
      </c>
      <c r="AI8" s="204">
        <v>11</v>
      </c>
      <c r="AJ8" s="205">
        <f t="shared" si="0"/>
        <v>48</v>
      </c>
      <c r="AK8" s="206">
        <f>SUM(J3:J34)</f>
        <v>68</v>
      </c>
      <c r="AL8" s="218">
        <f t="shared" si="2"/>
        <v>84.75</v>
      </c>
      <c r="AM8" s="133">
        <f t="shared" si="1"/>
        <v>-20</v>
      </c>
      <c r="AN8" s="207"/>
      <c r="AO8" s="220">
        <f t="shared" si="3"/>
        <v>84.75</v>
      </c>
    </row>
    <row r="9" spans="1:187" s="139" customFormat="1" ht="22.8" thickBot="1">
      <c r="A9" s="124">
        <v>7</v>
      </c>
      <c r="B9" s="318" t="s">
        <v>341</v>
      </c>
      <c r="C9" s="303" t="s">
        <v>146</v>
      </c>
      <c r="D9" s="341" t="s">
        <v>364</v>
      </c>
      <c r="E9" s="125">
        <v>5</v>
      </c>
      <c r="F9" s="144">
        <v>5</v>
      </c>
      <c r="G9" s="144">
        <v>5</v>
      </c>
      <c r="H9" s="127">
        <v>5</v>
      </c>
      <c r="I9" s="141">
        <v>5</v>
      </c>
      <c r="J9" s="144">
        <v>3</v>
      </c>
      <c r="K9" s="126"/>
      <c r="L9" s="127">
        <v>5</v>
      </c>
      <c r="M9" s="144">
        <v>5</v>
      </c>
      <c r="N9" s="144">
        <v>4</v>
      </c>
      <c r="O9" s="247"/>
      <c r="P9" s="144">
        <v>3</v>
      </c>
      <c r="Q9" s="144">
        <v>2</v>
      </c>
      <c r="R9" s="180">
        <v>3</v>
      </c>
      <c r="S9" s="144">
        <v>3</v>
      </c>
      <c r="T9" s="144">
        <v>5</v>
      </c>
      <c r="U9" s="144">
        <v>5</v>
      </c>
      <c r="V9" s="180">
        <v>5</v>
      </c>
      <c r="W9" s="144"/>
      <c r="X9" s="144"/>
      <c r="Y9" s="144"/>
      <c r="Z9" s="144"/>
      <c r="AA9" s="131"/>
      <c r="AB9" s="131"/>
      <c r="AC9" s="131"/>
      <c r="AD9" s="131"/>
      <c r="AE9" s="131"/>
      <c r="AF9" s="131"/>
      <c r="AG9" s="208"/>
      <c r="AH9" s="203">
        <v>10</v>
      </c>
      <c r="AI9" s="204">
        <v>6</v>
      </c>
      <c r="AJ9" s="205">
        <f t="shared" si="0"/>
        <v>68</v>
      </c>
      <c r="AK9" s="206">
        <f>SUM(K3:K34)</f>
        <v>56</v>
      </c>
      <c r="AL9" s="218">
        <f t="shared" si="2"/>
        <v>136</v>
      </c>
      <c r="AM9" s="133">
        <f t="shared" si="1"/>
        <v>12</v>
      </c>
      <c r="AN9" s="207"/>
      <c r="AO9" s="220">
        <f t="shared" si="3"/>
        <v>136</v>
      </c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</row>
    <row r="10" spans="1:187" s="112" customFormat="1" ht="22.2">
      <c r="A10" s="124">
        <v>8</v>
      </c>
      <c r="B10" s="316" t="s">
        <v>343</v>
      </c>
      <c r="C10" s="303" t="s">
        <v>1</v>
      </c>
      <c r="D10" s="342" t="s">
        <v>364</v>
      </c>
      <c r="E10" s="125">
        <v>1</v>
      </c>
      <c r="F10" s="144">
        <v>4</v>
      </c>
      <c r="G10" s="144">
        <v>1</v>
      </c>
      <c r="H10" s="127">
        <v>3</v>
      </c>
      <c r="I10" s="127">
        <v>1</v>
      </c>
      <c r="J10" s="127">
        <v>5</v>
      </c>
      <c r="K10" s="127">
        <v>3</v>
      </c>
      <c r="L10" s="126"/>
      <c r="M10" s="144">
        <v>3</v>
      </c>
      <c r="N10" s="144">
        <v>1</v>
      </c>
      <c r="O10" s="247"/>
      <c r="P10" s="144">
        <v>2</v>
      </c>
      <c r="Q10" s="144">
        <v>1</v>
      </c>
      <c r="R10" s="144">
        <v>3</v>
      </c>
      <c r="S10" s="144">
        <v>2</v>
      </c>
      <c r="T10" s="144">
        <v>2</v>
      </c>
      <c r="U10" s="144">
        <v>0</v>
      </c>
      <c r="V10" s="144">
        <v>5</v>
      </c>
      <c r="W10" s="144"/>
      <c r="X10" s="144"/>
      <c r="Y10" s="144"/>
      <c r="Z10" s="144"/>
      <c r="AA10" s="131"/>
      <c r="AB10" s="131"/>
      <c r="AC10" s="131"/>
      <c r="AD10" s="131"/>
      <c r="AE10" s="131"/>
      <c r="AF10" s="131"/>
      <c r="AG10" s="208"/>
      <c r="AH10" s="203">
        <v>2</v>
      </c>
      <c r="AI10" s="204">
        <v>14</v>
      </c>
      <c r="AJ10" s="205">
        <f t="shared" si="0"/>
        <v>37</v>
      </c>
      <c r="AK10" s="206">
        <f>SUM(L3:L34)</f>
        <v>75</v>
      </c>
      <c r="AL10" s="218">
        <f t="shared" si="2"/>
        <v>54.75</v>
      </c>
      <c r="AM10" s="133">
        <f t="shared" si="1"/>
        <v>-38</v>
      </c>
      <c r="AN10" s="207"/>
      <c r="AO10" s="220">
        <f t="shared" si="3"/>
        <v>54.75</v>
      </c>
    </row>
    <row r="11" spans="1:187" s="112" customFormat="1" ht="22.2">
      <c r="A11" s="124">
        <v>9</v>
      </c>
      <c r="B11" s="321" t="s">
        <v>71</v>
      </c>
      <c r="C11" s="303" t="s">
        <v>146</v>
      </c>
      <c r="D11" s="343" t="s">
        <v>58</v>
      </c>
      <c r="E11" s="179">
        <v>4</v>
      </c>
      <c r="F11" s="144">
        <v>0</v>
      </c>
      <c r="G11" s="144">
        <v>3</v>
      </c>
      <c r="H11" s="180">
        <v>3</v>
      </c>
      <c r="I11" s="144">
        <v>2</v>
      </c>
      <c r="J11" s="144">
        <v>5</v>
      </c>
      <c r="K11" s="144">
        <v>4</v>
      </c>
      <c r="L11" s="144">
        <v>5</v>
      </c>
      <c r="M11" s="126"/>
      <c r="N11" s="144">
        <v>4</v>
      </c>
      <c r="O11" s="247"/>
      <c r="P11" s="144">
        <v>5</v>
      </c>
      <c r="Q11" s="180">
        <v>2</v>
      </c>
      <c r="R11" s="144">
        <v>3</v>
      </c>
      <c r="S11" s="144">
        <v>4</v>
      </c>
      <c r="T11" s="144">
        <v>0</v>
      </c>
      <c r="U11" s="180">
        <v>3</v>
      </c>
      <c r="V11" s="144">
        <v>4</v>
      </c>
      <c r="W11" s="144"/>
      <c r="X11" s="144"/>
      <c r="Y11" s="144"/>
      <c r="Z11" s="144"/>
      <c r="AA11" s="142"/>
      <c r="AB11" s="142"/>
      <c r="AC11" s="142"/>
      <c r="AD11" s="142"/>
      <c r="AE11" s="142"/>
      <c r="AF11" s="142"/>
      <c r="AG11" s="209"/>
      <c r="AH11" s="203">
        <v>3</v>
      </c>
      <c r="AI11" s="204">
        <v>13</v>
      </c>
      <c r="AJ11" s="205">
        <f t="shared" si="0"/>
        <v>51</v>
      </c>
      <c r="AK11" s="206">
        <f>SUM(M3:M34)</f>
        <v>74</v>
      </c>
      <c r="AL11" s="218">
        <f t="shared" si="2"/>
        <v>70.375</v>
      </c>
      <c r="AM11" s="133">
        <f t="shared" si="1"/>
        <v>-23</v>
      </c>
      <c r="AN11" s="210"/>
      <c r="AO11" s="220">
        <f t="shared" si="3"/>
        <v>70.375</v>
      </c>
    </row>
    <row r="12" spans="1:187" s="139" customFormat="1" ht="22.8" thickBot="1">
      <c r="A12" s="124">
        <v>10</v>
      </c>
      <c r="B12" s="316" t="s">
        <v>210</v>
      </c>
      <c r="C12" s="303" t="s">
        <v>146</v>
      </c>
      <c r="D12" s="342" t="s">
        <v>62</v>
      </c>
      <c r="E12" s="125">
        <v>5</v>
      </c>
      <c r="F12" s="144">
        <v>5</v>
      </c>
      <c r="G12" s="144">
        <v>5</v>
      </c>
      <c r="H12" s="127">
        <v>5</v>
      </c>
      <c r="I12" s="127">
        <v>5</v>
      </c>
      <c r="J12" s="127">
        <v>5</v>
      </c>
      <c r="K12" s="127">
        <v>5</v>
      </c>
      <c r="L12" s="127">
        <v>5</v>
      </c>
      <c r="M12" s="182">
        <v>5</v>
      </c>
      <c r="N12" s="126"/>
      <c r="O12" s="247"/>
      <c r="P12" s="144">
        <v>5</v>
      </c>
      <c r="Q12" s="144">
        <v>5</v>
      </c>
      <c r="R12" s="144">
        <v>5</v>
      </c>
      <c r="S12" s="144">
        <v>5</v>
      </c>
      <c r="T12" s="127">
        <v>5</v>
      </c>
      <c r="U12" s="127">
        <v>5</v>
      </c>
      <c r="V12" s="144">
        <v>5</v>
      </c>
      <c r="W12" s="144"/>
      <c r="X12" s="144"/>
      <c r="Y12" s="144"/>
      <c r="Z12" s="144"/>
      <c r="AA12" s="135"/>
      <c r="AB12" s="135"/>
      <c r="AC12" s="135"/>
      <c r="AD12" s="135"/>
      <c r="AE12" s="135"/>
      <c r="AF12" s="135"/>
      <c r="AG12" s="143"/>
      <c r="AH12" s="203">
        <v>16</v>
      </c>
      <c r="AI12" s="204">
        <v>0</v>
      </c>
      <c r="AJ12" s="205">
        <f t="shared" si="0"/>
        <v>80</v>
      </c>
      <c r="AK12" s="206">
        <f>SUM(N3:N34)</f>
        <v>34</v>
      </c>
      <c r="AL12" s="218">
        <f t="shared" si="2"/>
        <v>194.75</v>
      </c>
      <c r="AM12" s="133">
        <f t="shared" si="1"/>
        <v>46</v>
      </c>
      <c r="AN12" s="134"/>
      <c r="AO12" s="220">
        <f t="shared" si="3"/>
        <v>194.75</v>
      </c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</row>
    <row r="13" spans="1:187" s="112" customFormat="1" ht="22.8">
      <c r="A13" s="124">
        <v>11</v>
      </c>
      <c r="B13" s="554" t="s">
        <v>365</v>
      </c>
      <c r="C13" s="308" t="s">
        <v>1</v>
      </c>
      <c r="D13" s="340" t="s">
        <v>218</v>
      </c>
      <c r="E13" s="551"/>
      <c r="F13" s="338"/>
      <c r="G13" s="338"/>
      <c r="H13" s="552"/>
      <c r="I13" s="338"/>
      <c r="J13" s="338"/>
      <c r="K13" s="338"/>
      <c r="L13" s="338"/>
      <c r="M13" s="338"/>
      <c r="N13" s="247"/>
      <c r="O13" s="126"/>
      <c r="P13" s="247"/>
      <c r="Q13" s="247"/>
      <c r="R13" s="247"/>
      <c r="S13" s="247"/>
      <c r="T13" s="247"/>
      <c r="U13" s="247"/>
      <c r="V13" s="247"/>
      <c r="W13" s="247"/>
      <c r="X13" s="310"/>
      <c r="Y13" s="310"/>
      <c r="Z13" s="310"/>
      <c r="AA13" s="247"/>
      <c r="AB13" s="247"/>
      <c r="AC13" s="247"/>
      <c r="AD13" s="247"/>
      <c r="AE13" s="247"/>
      <c r="AF13" s="247"/>
      <c r="AG13" s="553"/>
      <c r="AH13" s="336"/>
      <c r="AI13" s="337"/>
      <c r="AJ13" s="205">
        <f t="shared" si="0"/>
        <v>0</v>
      </c>
      <c r="AK13" s="206">
        <f>SUM(O3:O34)</f>
        <v>0</v>
      </c>
      <c r="AL13" s="218" t="e">
        <f t="shared" si="2"/>
        <v>#DIV/0!</v>
      </c>
      <c r="AM13" s="133">
        <f t="shared" si="1"/>
        <v>0</v>
      </c>
      <c r="AN13" s="134"/>
      <c r="AO13" s="220" t="e">
        <f t="shared" si="3"/>
        <v>#DIV/0!</v>
      </c>
    </row>
    <row r="14" spans="1:187" s="112" customFormat="1" ht="22.8">
      <c r="A14" s="124">
        <v>12</v>
      </c>
      <c r="B14" s="318" t="s">
        <v>209</v>
      </c>
      <c r="C14" s="303" t="s">
        <v>1</v>
      </c>
      <c r="D14" s="343" t="s">
        <v>218</v>
      </c>
      <c r="E14" s="179">
        <v>5</v>
      </c>
      <c r="F14" s="144">
        <v>5</v>
      </c>
      <c r="G14" s="144">
        <v>3</v>
      </c>
      <c r="H14" s="146">
        <v>1</v>
      </c>
      <c r="I14" s="144">
        <v>2</v>
      </c>
      <c r="J14" s="144">
        <v>4</v>
      </c>
      <c r="K14" s="144">
        <v>5</v>
      </c>
      <c r="L14" s="144">
        <v>5</v>
      </c>
      <c r="M14" s="144">
        <v>3</v>
      </c>
      <c r="N14" s="180">
        <v>1</v>
      </c>
      <c r="O14" s="555"/>
      <c r="P14" s="126"/>
      <c r="Q14" s="144">
        <v>4</v>
      </c>
      <c r="R14" s="144">
        <v>4</v>
      </c>
      <c r="S14" s="245">
        <v>5</v>
      </c>
      <c r="T14" s="145">
        <v>3</v>
      </c>
      <c r="U14" s="144">
        <v>4</v>
      </c>
      <c r="V14" s="144">
        <v>5</v>
      </c>
      <c r="W14" s="245"/>
      <c r="X14" s="136"/>
      <c r="Y14" s="136"/>
      <c r="Z14" s="136"/>
      <c r="AA14" s="245"/>
      <c r="AB14" s="136"/>
      <c r="AC14" s="136"/>
      <c r="AD14" s="136"/>
      <c r="AE14" s="136"/>
      <c r="AF14" s="136"/>
      <c r="AG14" s="329"/>
      <c r="AH14" s="349">
        <v>6</v>
      </c>
      <c r="AI14" s="345">
        <v>10</v>
      </c>
      <c r="AJ14" s="330">
        <f t="shared" si="0"/>
        <v>59</v>
      </c>
      <c r="AK14" s="331">
        <f>SUM(P3:P34)</f>
        <v>64</v>
      </c>
      <c r="AL14" s="332">
        <f t="shared" si="2"/>
        <v>100.375</v>
      </c>
      <c r="AM14" s="333">
        <f t="shared" si="1"/>
        <v>-5</v>
      </c>
      <c r="AN14" s="134"/>
      <c r="AO14" s="220">
        <f t="shared" si="3"/>
        <v>100.375</v>
      </c>
    </row>
    <row r="15" spans="1:187" s="112" customFormat="1" ht="23.4" thickBot="1">
      <c r="A15" s="148">
        <v>13</v>
      </c>
      <c r="B15" s="318" t="s">
        <v>339</v>
      </c>
      <c r="C15" s="303" t="s">
        <v>1</v>
      </c>
      <c r="D15" s="343" t="s">
        <v>111</v>
      </c>
      <c r="E15" s="179">
        <v>5</v>
      </c>
      <c r="F15" s="144">
        <v>5</v>
      </c>
      <c r="G15" s="144">
        <v>5</v>
      </c>
      <c r="H15" s="146">
        <v>5</v>
      </c>
      <c r="I15" s="355">
        <v>3</v>
      </c>
      <c r="J15" s="144">
        <v>5</v>
      </c>
      <c r="K15" s="144">
        <v>5</v>
      </c>
      <c r="L15" s="144">
        <v>5</v>
      </c>
      <c r="M15" s="144">
        <v>5</v>
      </c>
      <c r="N15" s="127">
        <v>1</v>
      </c>
      <c r="O15" s="247"/>
      <c r="P15" s="144">
        <v>5</v>
      </c>
      <c r="Q15" s="126"/>
      <c r="R15" s="144">
        <v>5</v>
      </c>
      <c r="S15" s="144">
        <v>5</v>
      </c>
      <c r="T15" s="127">
        <v>3</v>
      </c>
      <c r="U15" s="144">
        <v>1</v>
      </c>
      <c r="V15" s="144">
        <v>5</v>
      </c>
      <c r="W15" s="144"/>
      <c r="X15" s="129"/>
      <c r="Y15" s="129"/>
      <c r="Z15" s="129"/>
      <c r="AA15" s="215"/>
      <c r="AB15" s="130"/>
      <c r="AC15" s="130"/>
      <c r="AD15" s="130"/>
      <c r="AE15" s="130"/>
      <c r="AF15" s="130"/>
      <c r="AG15" s="186"/>
      <c r="AH15" s="346">
        <v>13</v>
      </c>
      <c r="AI15" s="347">
        <v>3</v>
      </c>
      <c r="AJ15" s="205">
        <f t="shared" si="0"/>
        <v>68</v>
      </c>
      <c r="AK15" s="206">
        <f>SUM(Q3:Q36)</f>
        <v>45</v>
      </c>
      <c r="AL15" s="218">
        <f t="shared" si="2"/>
        <v>161.625</v>
      </c>
      <c r="AM15" s="133">
        <f t="shared" si="1"/>
        <v>23</v>
      </c>
      <c r="AN15" s="134"/>
      <c r="AO15" s="220">
        <f t="shared" si="3"/>
        <v>161.625</v>
      </c>
    </row>
    <row r="16" spans="1:187" s="139" customFormat="1" ht="23.4" thickBot="1">
      <c r="A16" s="150">
        <v>14</v>
      </c>
      <c r="B16" s="321" t="s">
        <v>175</v>
      </c>
      <c r="C16" s="303" t="s">
        <v>146</v>
      </c>
      <c r="D16" s="343" t="s">
        <v>68</v>
      </c>
      <c r="E16" s="188">
        <v>5</v>
      </c>
      <c r="F16" s="146">
        <v>5</v>
      </c>
      <c r="G16" s="146">
        <v>2</v>
      </c>
      <c r="H16" s="146">
        <v>5</v>
      </c>
      <c r="I16" s="144">
        <v>2</v>
      </c>
      <c r="J16" s="144">
        <v>5</v>
      </c>
      <c r="K16" s="144">
        <v>5</v>
      </c>
      <c r="L16" s="144">
        <v>5</v>
      </c>
      <c r="M16" s="144">
        <v>5</v>
      </c>
      <c r="N16" s="144">
        <v>2</v>
      </c>
      <c r="O16" s="247"/>
      <c r="P16" s="144">
        <v>5</v>
      </c>
      <c r="Q16" s="144">
        <v>4</v>
      </c>
      <c r="R16" s="126"/>
      <c r="S16" s="144">
        <v>5</v>
      </c>
      <c r="T16" s="144">
        <v>4</v>
      </c>
      <c r="U16" s="144">
        <v>5</v>
      </c>
      <c r="V16" s="144">
        <v>5</v>
      </c>
      <c r="W16" s="144"/>
      <c r="X16" s="151"/>
      <c r="Y16" s="151"/>
      <c r="Z16" s="151"/>
      <c r="AA16" s="216"/>
      <c r="AB16" s="152"/>
      <c r="AC16" s="152"/>
      <c r="AD16" s="152"/>
      <c r="AE16" s="152"/>
      <c r="AF16" s="152"/>
      <c r="AG16" s="152"/>
      <c r="AH16" s="346">
        <v>11</v>
      </c>
      <c r="AI16" s="348">
        <v>5</v>
      </c>
      <c r="AJ16" s="199">
        <f t="shared" si="0"/>
        <v>69</v>
      </c>
      <c r="AK16" s="200">
        <f>SUM(R3:R34)</f>
        <v>48</v>
      </c>
      <c r="AL16" s="218">
        <f t="shared" si="2"/>
        <v>147.875</v>
      </c>
      <c r="AM16" s="123">
        <f t="shared" si="1"/>
        <v>21</v>
      </c>
      <c r="AN16" s="547"/>
      <c r="AO16" s="220">
        <f t="shared" si="3"/>
        <v>147.875</v>
      </c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</row>
    <row r="17" spans="1:187" s="112" customFormat="1" ht="22.8">
      <c r="A17" s="118">
        <v>15</v>
      </c>
      <c r="B17" s="316" t="s">
        <v>338</v>
      </c>
      <c r="C17" s="303" t="s">
        <v>146</v>
      </c>
      <c r="D17" s="343" t="s">
        <v>68</v>
      </c>
      <c r="E17" s="189">
        <v>4</v>
      </c>
      <c r="F17" s="183">
        <v>4</v>
      </c>
      <c r="G17" s="183">
        <v>1</v>
      </c>
      <c r="H17" s="187">
        <v>4</v>
      </c>
      <c r="I17" s="183">
        <v>3</v>
      </c>
      <c r="J17" s="183">
        <v>5</v>
      </c>
      <c r="K17" s="183">
        <v>5</v>
      </c>
      <c r="L17" s="183">
        <v>5</v>
      </c>
      <c r="M17" s="183">
        <v>5</v>
      </c>
      <c r="N17" s="245">
        <v>1</v>
      </c>
      <c r="O17" s="247"/>
      <c r="P17" s="144">
        <v>4</v>
      </c>
      <c r="Q17" s="144">
        <v>1</v>
      </c>
      <c r="R17" s="144">
        <v>1</v>
      </c>
      <c r="S17" s="126"/>
      <c r="T17" s="144">
        <v>3</v>
      </c>
      <c r="U17" s="144">
        <v>3</v>
      </c>
      <c r="V17" s="144">
        <v>5</v>
      </c>
      <c r="W17" s="144"/>
      <c r="X17" s="136"/>
      <c r="Y17" s="136"/>
      <c r="Z17" s="136"/>
      <c r="AA17" s="215"/>
      <c r="AB17" s="130"/>
      <c r="AC17" s="130"/>
      <c r="AD17" s="130"/>
      <c r="AE17" s="130"/>
      <c r="AF17" s="130"/>
      <c r="AG17" s="130"/>
      <c r="AH17" s="346">
        <v>5</v>
      </c>
      <c r="AI17" s="347">
        <v>11</v>
      </c>
      <c r="AJ17" s="205">
        <f t="shared" si="0"/>
        <v>54</v>
      </c>
      <c r="AK17" s="206">
        <f>SUM(S3:S34)</f>
        <v>71</v>
      </c>
      <c r="AL17" s="218">
        <f t="shared" si="2"/>
        <v>86.625</v>
      </c>
      <c r="AM17" s="133">
        <f t="shared" si="1"/>
        <v>-17</v>
      </c>
      <c r="AN17" s="207"/>
      <c r="AO17" s="220">
        <f t="shared" si="3"/>
        <v>86.625</v>
      </c>
    </row>
    <row r="18" spans="1:187" s="112" customFormat="1" ht="22.8">
      <c r="A18" s="124">
        <v>16</v>
      </c>
      <c r="B18" s="323" t="s">
        <v>82</v>
      </c>
      <c r="C18" s="303" t="s">
        <v>1</v>
      </c>
      <c r="D18" s="343" t="s">
        <v>218</v>
      </c>
      <c r="E18" s="179">
        <v>5</v>
      </c>
      <c r="F18" s="144">
        <v>5</v>
      </c>
      <c r="G18" s="144">
        <v>5</v>
      </c>
      <c r="H18" s="146">
        <v>5</v>
      </c>
      <c r="I18" s="144">
        <v>5</v>
      </c>
      <c r="J18" s="144">
        <v>5</v>
      </c>
      <c r="K18" s="144">
        <v>3</v>
      </c>
      <c r="L18" s="144">
        <v>5</v>
      </c>
      <c r="M18" s="144">
        <v>5</v>
      </c>
      <c r="N18" s="144">
        <v>3</v>
      </c>
      <c r="O18" s="247"/>
      <c r="P18" s="144">
        <v>5</v>
      </c>
      <c r="Q18" s="144">
        <v>5</v>
      </c>
      <c r="R18" s="144">
        <v>5</v>
      </c>
      <c r="S18" s="245">
        <v>5</v>
      </c>
      <c r="T18" s="126"/>
      <c r="U18" s="144">
        <v>5</v>
      </c>
      <c r="V18" s="144">
        <v>5</v>
      </c>
      <c r="W18" s="245"/>
      <c r="X18" s="136"/>
      <c r="Y18" s="136"/>
      <c r="Z18" s="136"/>
      <c r="AA18" s="215"/>
      <c r="AB18" s="130"/>
      <c r="AC18" s="130"/>
      <c r="AD18" s="130"/>
      <c r="AE18" s="130"/>
      <c r="AF18" s="130"/>
      <c r="AG18" s="130"/>
      <c r="AH18" s="346">
        <v>15</v>
      </c>
      <c r="AI18" s="213" t="s">
        <v>144</v>
      </c>
      <c r="AJ18" s="211">
        <f t="shared" si="0"/>
        <v>76</v>
      </c>
      <c r="AK18" s="212">
        <f>SUM(T3:T34)</f>
        <v>46</v>
      </c>
      <c r="AL18" s="218">
        <f t="shared" si="2"/>
        <v>178.5</v>
      </c>
      <c r="AM18" s="133">
        <f t="shared" si="1"/>
        <v>30</v>
      </c>
      <c r="AN18" s="548"/>
      <c r="AO18" s="220">
        <f t="shared" si="3"/>
        <v>178.5</v>
      </c>
    </row>
    <row r="19" spans="1:187" s="139" customFormat="1" ht="23.4" thickBot="1">
      <c r="A19" s="150">
        <v>17</v>
      </c>
      <c r="B19" s="318" t="s">
        <v>366</v>
      </c>
      <c r="C19" s="303" t="s">
        <v>1</v>
      </c>
      <c r="D19" s="343" t="s">
        <v>62</v>
      </c>
      <c r="E19" s="179">
        <v>5</v>
      </c>
      <c r="F19" s="144">
        <v>5</v>
      </c>
      <c r="G19" s="144">
        <v>0</v>
      </c>
      <c r="H19" s="146">
        <v>4</v>
      </c>
      <c r="I19" s="144">
        <v>5</v>
      </c>
      <c r="J19" s="144">
        <v>5</v>
      </c>
      <c r="K19" s="144">
        <v>2</v>
      </c>
      <c r="L19" s="144">
        <v>5</v>
      </c>
      <c r="M19" s="144">
        <v>5</v>
      </c>
      <c r="N19" s="144">
        <v>1</v>
      </c>
      <c r="O19" s="247"/>
      <c r="P19" s="144">
        <v>5</v>
      </c>
      <c r="Q19" s="145">
        <v>5</v>
      </c>
      <c r="R19" s="144">
        <v>0</v>
      </c>
      <c r="S19" s="245">
        <v>5</v>
      </c>
      <c r="T19" s="144">
        <v>4</v>
      </c>
      <c r="U19" s="126"/>
      <c r="V19" s="144">
        <v>5</v>
      </c>
      <c r="W19" s="245"/>
      <c r="X19" s="136"/>
      <c r="Y19" s="136"/>
      <c r="Z19" s="136"/>
      <c r="AA19" s="215"/>
      <c r="AB19" s="130"/>
      <c r="AC19" s="130"/>
      <c r="AD19" s="130"/>
      <c r="AE19" s="130"/>
      <c r="AF19" s="130"/>
      <c r="AG19" s="130"/>
      <c r="AH19" s="346">
        <v>10</v>
      </c>
      <c r="AI19" s="213" t="s">
        <v>145</v>
      </c>
      <c r="AJ19" s="211">
        <f t="shared" si="0"/>
        <v>61</v>
      </c>
      <c r="AK19" s="212">
        <f>SUM(U4:U34)</f>
        <v>48</v>
      </c>
      <c r="AL19" s="218">
        <f t="shared" si="2"/>
        <v>136.625</v>
      </c>
      <c r="AM19" s="133">
        <f t="shared" si="1"/>
        <v>13</v>
      </c>
      <c r="AN19" s="549"/>
      <c r="AO19" s="220">
        <f t="shared" si="3"/>
        <v>136.625</v>
      </c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</row>
    <row r="20" spans="1:187" s="112" customFormat="1" ht="22.8">
      <c r="A20" s="118">
        <v>18</v>
      </c>
      <c r="B20" s="321" t="s">
        <v>367</v>
      </c>
      <c r="C20" s="303" t="s">
        <v>1</v>
      </c>
      <c r="D20" s="343" t="s">
        <v>62</v>
      </c>
      <c r="E20" s="188">
        <v>2</v>
      </c>
      <c r="F20" s="146">
        <v>4</v>
      </c>
      <c r="G20" s="146">
        <v>1</v>
      </c>
      <c r="H20" s="146">
        <v>2</v>
      </c>
      <c r="I20" s="144">
        <v>2</v>
      </c>
      <c r="J20" s="144">
        <v>2</v>
      </c>
      <c r="K20" s="144">
        <v>1</v>
      </c>
      <c r="L20" s="144">
        <v>1</v>
      </c>
      <c r="M20" s="144">
        <v>5</v>
      </c>
      <c r="N20" s="144">
        <v>2</v>
      </c>
      <c r="O20" s="247"/>
      <c r="P20" s="144">
        <v>2</v>
      </c>
      <c r="Q20" s="144">
        <v>1</v>
      </c>
      <c r="R20" s="144">
        <v>0</v>
      </c>
      <c r="S20" s="245">
        <v>3</v>
      </c>
      <c r="T20" s="144">
        <v>4</v>
      </c>
      <c r="U20" s="144">
        <v>0</v>
      </c>
      <c r="V20" s="126"/>
      <c r="W20" s="245"/>
      <c r="X20" s="136"/>
      <c r="Y20" s="136"/>
      <c r="Z20" s="136"/>
      <c r="AA20" s="127"/>
      <c r="AB20" s="129"/>
      <c r="AC20" s="129"/>
      <c r="AD20" s="129"/>
      <c r="AE20" s="129"/>
      <c r="AF20" s="129"/>
      <c r="AG20" s="129"/>
      <c r="AH20" s="346">
        <v>1</v>
      </c>
      <c r="AI20" s="213" t="s">
        <v>229</v>
      </c>
      <c r="AJ20" s="211">
        <f t="shared" si="0"/>
        <v>32</v>
      </c>
      <c r="AK20" s="212">
        <f>SUM(V3:V34)</f>
        <v>79</v>
      </c>
      <c r="AL20" s="218">
        <f t="shared" si="2"/>
        <v>42.875</v>
      </c>
      <c r="AM20" s="133">
        <f t="shared" si="1"/>
        <v>-47</v>
      </c>
      <c r="AN20" s="549"/>
      <c r="AO20" s="220">
        <f t="shared" si="3"/>
        <v>42.875</v>
      </c>
    </row>
    <row r="21" spans="1:187" s="112" customFormat="1" ht="22.8">
      <c r="A21" s="124">
        <v>19</v>
      </c>
      <c r="B21" s="321"/>
      <c r="C21" s="303"/>
      <c r="D21" s="343"/>
      <c r="E21" s="179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245"/>
      <c r="T21" s="136"/>
      <c r="U21" s="136"/>
      <c r="V21" s="136"/>
      <c r="W21" s="144"/>
      <c r="X21" s="136"/>
      <c r="Y21" s="136"/>
      <c r="Z21" s="136"/>
      <c r="AA21" s="127"/>
      <c r="AB21" s="129"/>
      <c r="AC21" s="129"/>
      <c r="AD21" s="129"/>
      <c r="AE21" s="129"/>
      <c r="AF21" s="129"/>
      <c r="AG21" s="129"/>
      <c r="AH21" s="346"/>
      <c r="AI21" s="213"/>
      <c r="AJ21" s="211">
        <f t="shared" si="0"/>
        <v>0</v>
      </c>
      <c r="AK21" s="212">
        <f>SUM(W3:W34)</f>
        <v>0</v>
      </c>
      <c r="AL21" s="218" t="e">
        <f t="shared" si="2"/>
        <v>#DIV/0!</v>
      </c>
      <c r="AM21" s="133">
        <f t="shared" si="1"/>
        <v>0</v>
      </c>
      <c r="AN21" s="207"/>
      <c r="AO21" s="220" t="e">
        <f t="shared" si="3"/>
        <v>#DIV/0!</v>
      </c>
    </row>
    <row r="22" spans="1:187" s="160" customFormat="1" ht="23.4" thickBot="1">
      <c r="A22" s="150">
        <v>20</v>
      </c>
      <c r="B22" s="232"/>
      <c r="C22" s="230"/>
      <c r="D22" s="279"/>
      <c r="E22" s="179"/>
      <c r="F22" s="144"/>
      <c r="G22" s="144"/>
      <c r="H22" s="144"/>
      <c r="I22" s="144"/>
      <c r="J22" s="144"/>
      <c r="K22" s="144"/>
      <c r="L22" s="145"/>
      <c r="M22" s="144"/>
      <c r="N22" s="144"/>
      <c r="O22" s="144"/>
      <c r="P22" s="144"/>
      <c r="Q22" s="144"/>
      <c r="R22" s="144"/>
      <c r="S22" s="146"/>
      <c r="T22" s="136"/>
      <c r="U22" s="136"/>
      <c r="V22" s="136"/>
      <c r="W22" s="136"/>
      <c r="X22" s="144"/>
      <c r="Y22" s="136"/>
      <c r="Z22" s="136"/>
      <c r="AA22" s="127"/>
      <c r="AB22" s="129"/>
      <c r="AC22" s="129"/>
      <c r="AD22" s="129"/>
      <c r="AE22" s="129"/>
      <c r="AF22" s="129"/>
      <c r="AG22" s="129"/>
      <c r="AH22" s="346"/>
      <c r="AI22" s="213"/>
      <c r="AJ22" s="211">
        <f t="shared" si="0"/>
        <v>0</v>
      </c>
      <c r="AK22" s="212">
        <f>SUM(X3:X34)</f>
        <v>0</v>
      </c>
      <c r="AL22" s="218" t="e">
        <f t="shared" si="2"/>
        <v>#DIV/0!</v>
      </c>
      <c r="AM22" s="133"/>
      <c r="AN22" s="157"/>
      <c r="AO22" s="220" t="e">
        <f t="shared" si="3"/>
        <v>#DIV/0!</v>
      </c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</row>
    <row r="23" spans="1:187" s="160" customFormat="1" ht="23.4" thickBot="1">
      <c r="A23" s="124"/>
      <c r="B23" s="233"/>
      <c r="C23" s="230"/>
      <c r="D23" s="271"/>
      <c r="E23" s="179"/>
      <c r="F23" s="144"/>
      <c r="G23" s="144"/>
      <c r="H23" s="144"/>
      <c r="I23" s="180"/>
      <c r="J23" s="144"/>
      <c r="K23" s="144"/>
      <c r="L23" s="144"/>
      <c r="M23" s="144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27"/>
      <c r="AB23" s="129"/>
      <c r="AC23" s="129"/>
      <c r="AD23" s="129"/>
      <c r="AE23" s="129"/>
      <c r="AF23" s="129"/>
      <c r="AG23" s="129"/>
      <c r="AH23" s="158"/>
      <c r="AI23" s="213"/>
      <c r="AJ23" s="211">
        <f t="shared" si="0"/>
        <v>0</v>
      </c>
      <c r="AK23" s="212"/>
      <c r="AL23" s="214"/>
      <c r="AM23" s="133"/>
      <c r="AN23" s="157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</row>
    <row r="24" spans="1:187" s="112" customFormat="1" ht="23.25" customHeight="1">
      <c r="A24" s="124"/>
      <c r="B24" s="190"/>
      <c r="C24" s="230"/>
      <c r="D24" s="279"/>
      <c r="E24" s="179"/>
      <c r="F24" s="144"/>
      <c r="G24" s="144"/>
      <c r="H24" s="144"/>
      <c r="I24" s="144"/>
      <c r="J24" s="144"/>
      <c r="K24" s="144"/>
      <c r="L24" s="144"/>
      <c r="M24" s="144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44"/>
      <c r="AB24" s="136"/>
      <c r="AC24" s="136"/>
      <c r="AD24" s="136"/>
      <c r="AE24" s="136"/>
      <c r="AF24" s="136"/>
      <c r="AG24" s="129"/>
      <c r="AH24" s="158"/>
      <c r="AI24" s="213"/>
      <c r="AJ24" s="211">
        <f t="shared" si="0"/>
        <v>0</v>
      </c>
      <c r="AK24" s="212"/>
      <c r="AL24" s="214"/>
      <c r="AM24" s="133"/>
      <c r="AN24" s="157"/>
    </row>
    <row r="25" spans="1:187" s="112" customFormat="1" ht="23.25" customHeight="1">
      <c r="A25" s="124"/>
      <c r="B25" s="190"/>
      <c r="C25" s="230"/>
      <c r="D25" s="279"/>
      <c r="E25" s="179"/>
      <c r="F25" s="144"/>
      <c r="G25" s="144"/>
      <c r="H25" s="180"/>
      <c r="I25" s="144"/>
      <c r="J25" s="144"/>
      <c r="K25" s="144"/>
      <c r="L25" s="144"/>
      <c r="M25" s="144"/>
      <c r="N25" s="136"/>
      <c r="O25" s="136"/>
      <c r="P25" s="136"/>
      <c r="Q25" s="136"/>
      <c r="R25" s="136"/>
      <c r="S25" s="136"/>
      <c r="T25" s="129"/>
      <c r="U25" s="129"/>
      <c r="V25" s="129"/>
      <c r="W25" s="129"/>
      <c r="X25" s="129"/>
      <c r="Y25" s="129"/>
      <c r="Z25" s="129"/>
      <c r="AA25" s="144"/>
      <c r="AB25" s="136"/>
      <c r="AC25" s="136"/>
      <c r="AD25" s="136"/>
      <c r="AE25" s="136"/>
      <c r="AF25" s="136"/>
      <c r="AG25" s="129"/>
      <c r="AH25" s="158"/>
      <c r="AI25" s="213"/>
      <c r="AJ25" s="211">
        <f t="shared" si="0"/>
        <v>0</v>
      </c>
      <c r="AK25" s="214"/>
      <c r="AL25" s="214"/>
      <c r="AM25" s="133"/>
      <c r="AN25" s="157"/>
    </row>
    <row r="26" spans="1:187" s="139" customFormat="1" ht="23.25" customHeight="1" thickBot="1">
      <c r="A26" s="124"/>
      <c r="B26" s="249"/>
      <c r="C26" s="249"/>
      <c r="D26" s="301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29"/>
      <c r="U26" s="132"/>
      <c r="V26" s="132"/>
      <c r="W26" s="132"/>
      <c r="X26" s="128"/>
      <c r="Y26" s="128"/>
      <c r="Z26" s="128"/>
      <c r="AA26" s="144"/>
      <c r="AB26" s="136"/>
      <c r="AC26" s="136"/>
      <c r="AD26" s="136"/>
      <c r="AE26" s="136"/>
      <c r="AF26" s="136"/>
      <c r="AG26" s="129"/>
      <c r="AH26" s="158"/>
      <c r="AI26" s="159"/>
      <c r="AJ26" s="155">
        <f t="shared" si="0"/>
        <v>0</v>
      </c>
      <c r="AK26" s="163"/>
      <c r="AL26" s="163"/>
      <c r="AM26" s="133"/>
      <c r="AN26" s="157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s="112" customFormat="1" ht="23.25" customHeight="1">
      <c r="A27" s="124"/>
      <c r="B27" s="161"/>
      <c r="C27" s="161"/>
      <c r="D27" s="302"/>
      <c r="E27" s="130"/>
      <c r="F27" s="130"/>
      <c r="G27" s="130"/>
      <c r="H27" s="130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35"/>
      <c r="V27" s="135"/>
      <c r="W27" s="135"/>
      <c r="X27" s="127"/>
      <c r="Y27" s="127"/>
      <c r="Z27" s="127"/>
      <c r="AA27" s="144"/>
      <c r="AB27" s="136"/>
      <c r="AC27" s="136"/>
      <c r="AD27" s="136"/>
      <c r="AE27" s="136"/>
      <c r="AF27" s="136"/>
      <c r="AG27" s="129"/>
      <c r="AH27" s="158"/>
      <c r="AI27" s="159"/>
      <c r="AJ27" s="155">
        <f t="shared" si="0"/>
        <v>0</v>
      </c>
      <c r="AK27" s="163"/>
      <c r="AL27" s="163"/>
      <c r="AM27" s="133"/>
      <c r="AN27" s="157"/>
    </row>
    <row r="28" spans="1:187" s="112" customFormat="1" ht="23.25" customHeight="1">
      <c r="A28" s="124"/>
      <c r="B28" s="161"/>
      <c r="C28" s="161"/>
      <c r="D28" s="16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9"/>
      <c r="Y28" s="149"/>
      <c r="Z28" s="149"/>
      <c r="AA28" s="147"/>
      <c r="AB28" s="136"/>
      <c r="AC28" s="136"/>
      <c r="AD28" s="136"/>
      <c r="AE28" s="136"/>
      <c r="AF28" s="136"/>
      <c r="AG28" s="129"/>
      <c r="AH28" s="158"/>
      <c r="AI28" s="159"/>
      <c r="AJ28" s="155">
        <f t="shared" si="0"/>
        <v>0</v>
      </c>
      <c r="AK28" s="163"/>
      <c r="AL28" s="163"/>
      <c r="AM28" s="133"/>
      <c r="AN28" s="157"/>
    </row>
    <row r="29" spans="1:187" s="160" customFormat="1" ht="23.25" customHeight="1" thickBot="1">
      <c r="A29" s="148"/>
      <c r="B29" s="161"/>
      <c r="C29" s="161"/>
      <c r="D29" s="16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9"/>
      <c r="Y29" s="149"/>
      <c r="Z29" s="149"/>
      <c r="AA29" s="147"/>
      <c r="AB29" s="136"/>
      <c r="AC29" s="136"/>
      <c r="AD29" s="136"/>
      <c r="AE29" s="136"/>
      <c r="AF29" s="136"/>
      <c r="AG29" s="129"/>
      <c r="AH29" s="158"/>
      <c r="AI29" s="159"/>
      <c r="AJ29" s="155">
        <f t="shared" si="0"/>
        <v>0</v>
      </c>
      <c r="AK29" s="163"/>
      <c r="AL29" s="163"/>
      <c r="AM29" s="133"/>
      <c r="AN29" s="157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ht="23.25" customHeight="1">
      <c r="A30" s="150"/>
      <c r="B30" s="165"/>
      <c r="C30" s="165"/>
      <c r="D30" s="162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29"/>
      <c r="Y30" s="129"/>
      <c r="Z30" s="129"/>
      <c r="AA30" s="136"/>
      <c r="AB30" s="136"/>
      <c r="AC30" s="136"/>
      <c r="AD30" s="136"/>
      <c r="AE30" s="136"/>
      <c r="AF30" s="136"/>
      <c r="AG30" s="129"/>
      <c r="AH30" s="166"/>
      <c r="AI30" s="167"/>
      <c r="AJ30" s="168">
        <f t="shared" si="0"/>
        <v>0</v>
      </c>
      <c r="AK30" s="169"/>
      <c r="AL30" s="169"/>
      <c r="AM30" s="133"/>
      <c r="AN30" s="154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</row>
    <row r="31" spans="1:187" ht="23.25" customHeight="1">
      <c r="A31" s="164"/>
      <c r="B31" s="161"/>
      <c r="C31" s="161"/>
      <c r="D31" s="162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29"/>
      <c r="Y31" s="129"/>
      <c r="Z31" s="129"/>
      <c r="AA31" s="136"/>
      <c r="AB31" s="136"/>
      <c r="AC31" s="136"/>
      <c r="AD31" s="136"/>
      <c r="AE31" s="136"/>
      <c r="AF31" s="136"/>
      <c r="AG31" s="129"/>
      <c r="AH31" s="170"/>
      <c r="AI31" s="171"/>
      <c r="AJ31" s="155">
        <f t="shared" si="0"/>
        <v>0</v>
      </c>
      <c r="AK31" s="163"/>
      <c r="AL31" s="163"/>
      <c r="AM31" s="133"/>
      <c r="AN31" s="156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</row>
    <row r="32" spans="1:187" ht="23.25" customHeight="1">
      <c r="A32" s="164"/>
      <c r="B32" s="172"/>
      <c r="C32" s="172"/>
      <c r="D32" s="173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29"/>
      <c r="Y32" s="129"/>
      <c r="Z32" s="129"/>
      <c r="AA32" s="136"/>
      <c r="AB32" s="136"/>
      <c r="AC32" s="136"/>
      <c r="AD32" s="136"/>
      <c r="AE32" s="136"/>
      <c r="AF32" s="136"/>
      <c r="AG32" s="129"/>
      <c r="AH32" s="170"/>
      <c r="AI32" s="171"/>
      <c r="AJ32" s="155">
        <f t="shared" si="0"/>
        <v>0</v>
      </c>
      <c r="AK32" s="163"/>
      <c r="AL32" s="163"/>
      <c r="AM32" s="133"/>
      <c r="AN32" s="156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</row>
    <row r="33" spans="1:187" ht="23.25" customHeight="1">
      <c r="A33" s="164"/>
      <c r="B33" s="161"/>
      <c r="C33" s="161"/>
      <c r="D33" s="174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29"/>
      <c r="Y33" s="129"/>
      <c r="Z33" s="129"/>
      <c r="AA33" s="136"/>
      <c r="AB33" s="136"/>
      <c r="AC33" s="136"/>
      <c r="AD33" s="136"/>
      <c r="AE33" s="136"/>
      <c r="AF33" s="136"/>
      <c r="AG33" s="129"/>
      <c r="AH33" s="170"/>
      <c r="AI33" s="171"/>
      <c r="AJ33" s="155">
        <f t="shared" si="0"/>
        <v>0</v>
      </c>
      <c r="AK33" s="163"/>
      <c r="AL33" s="163"/>
      <c r="AM33" s="133"/>
      <c r="AN33" s="156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</row>
    <row r="34" spans="1:187" ht="23.25" customHeight="1">
      <c r="A34" s="164"/>
      <c r="B34" s="175"/>
      <c r="C34" s="175"/>
      <c r="D34" s="174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29"/>
      <c r="Y34" s="129"/>
      <c r="Z34" s="129"/>
      <c r="AA34" s="136"/>
      <c r="AB34" s="136"/>
      <c r="AC34" s="136"/>
      <c r="AD34" s="136"/>
      <c r="AE34" s="136"/>
      <c r="AF34" s="136"/>
      <c r="AG34" s="129"/>
      <c r="AH34" s="170"/>
      <c r="AI34" s="171"/>
      <c r="AJ34" s="155">
        <f t="shared" si="0"/>
        <v>0</v>
      </c>
      <c r="AK34" s="163"/>
      <c r="AL34" s="163"/>
      <c r="AM34" s="133"/>
      <c r="AN34" s="156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</row>
    <row r="35" spans="1:187" s="112" customFormat="1" ht="24.9" customHeight="1"/>
    <row r="36" spans="1:187" s="112" customFormat="1" ht="24.9" customHeight="1">
      <c r="B36" s="316" t="s">
        <v>164</v>
      </c>
    </row>
    <row r="37" spans="1:187" s="112" customFormat="1" ht="24.9" customHeight="1">
      <c r="B37" s="317" t="s">
        <v>82</v>
      </c>
    </row>
    <row r="38" spans="1:187" s="112" customFormat="1" ht="24.9" customHeight="1">
      <c r="B38" s="318" t="s">
        <v>209</v>
      </c>
    </row>
    <row r="39" spans="1:187" s="112" customFormat="1" ht="24.9" customHeight="1">
      <c r="B39" s="319" t="s">
        <v>169</v>
      </c>
    </row>
    <row r="40" spans="1:187" s="112" customFormat="1" ht="24.9" customHeight="1">
      <c r="B40" s="320" t="s">
        <v>170</v>
      </c>
    </row>
    <row r="41" spans="1:187" s="112" customFormat="1" ht="24.9" customHeight="1">
      <c r="B41" s="316" t="s">
        <v>210</v>
      </c>
      <c r="J41" s="176"/>
      <c r="V41" s="177"/>
    </row>
    <row r="42" spans="1:187" s="112" customFormat="1" ht="24.9" customHeight="1">
      <c r="B42" s="316" t="s">
        <v>103</v>
      </c>
    </row>
    <row r="43" spans="1:187" s="112" customFormat="1" ht="24.9" customHeight="1">
      <c r="B43" s="321" t="s">
        <v>175</v>
      </c>
    </row>
    <row r="44" spans="1:187" s="112" customFormat="1" ht="24.9" customHeight="1">
      <c r="B44" s="316" t="s">
        <v>211</v>
      </c>
    </row>
    <row r="45" spans="1:187" s="112" customFormat="1" ht="24.9" customHeight="1">
      <c r="B45" s="322" t="s">
        <v>212</v>
      </c>
    </row>
    <row r="46" spans="1:187" s="112" customFormat="1" ht="24.9" customHeight="1">
      <c r="B46" s="316" t="s">
        <v>213</v>
      </c>
    </row>
    <row r="47" spans="1:187" s="112" customFormat="1" ht="24.9" customHeight="1">
      <c r="B47" s="321" t="s">
        <v>207</v>
      </c>
    </row>
    <row r="48" spans="1:187" s="112" customFormat="1" ht="24.9" customHeight="1">
      <c r="B48" s="316" t="s">
        <v>214</v>
      </c>
    </row>
    <row r="49" spans="2:8" s="112" customFormat="1" ht="24.9" customHeight="1">
      <c r="B49" s="321" t="s">
        <v>215</v>
      </c>
    </row>
    <row r="50" spans="2:8" s="112" customFormat="1" ht="24.9" customHeight="1">
      <c r="B50" s="319" t="s">
        <v>143</v>
      </c>
    </row>
    <row r="51" spans="2:8" s="112" customFormat="1" ht="24.9" customHeight="1">
      <c r="B51" s="323" t="s">
        <v>208</v>
      </c>
    </row>
    <row r="52" spans="2:8" s="112" customFormat="1" ht="24.9" customHeight="1">
      <c r="B52" s="316" t="s">
        <v>70</v>
      </c>
    </row>
    <row r="53" spans="2:8" s="112" customFormat="1" ht="24.9" customHeight="1">
      <c r="B53" s="321" t="s">
        <v>71</v>
      </c>
    </row>
    <row r="54" spans="2:8" s="112" customFormat="1" ht="24.9" customHeight="1">
      <c r="B54" s="317" t="s">
        <v>216</v>
      </c>
    </row>
    <row r="55" spans="2:8" s="112" customFormat="1" ht="24.9" customHeight="1"/>
    <row r="56" spans="2:8" s="112" customFormat="1" ht="24.9" customHeight="1"/>
    <row r="57" spans="2:8" s="112" customFormat="1" ht="24.9" customHeight="1"/>
    <row r="58" spans="2:8" s="112" customFormat="1" ht="24.9" customHeight="1">
      <c r="H58" s="178"/>
    </row>
    <row r="59" spans="2:8" s="112" customFormat="1" ht="24.9" customHeight="1"/>
    <row r="60" spans="2:8" s="112" customFormat="1" ht="24.9" customHeight="1"/>
    <row r="61" spans="2:8" s="112" customFormat="1" ht="24.9" customHeight="1"/>
    <row r="62" spans="2:8" s="112" customFormat="1" ht="24.9" customHeight="1"/>
    <row r="63" spans="2:8" s="112" customFormat="1" ht="24.9" customHeight="1"/>
    <row r="64" spans="2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  <row r="213" s="112" customFormat="1" ht="24.9" customHeight="1"/>
    <row r="214" s="112" customFormat="1" ht="24.9" customHeight="1"/>
    <row r="215" s="112" customFormat="1" ht="24.9" customHeight="1"/>
    <row r="216" s="112" customFormat="1" ht="24.9" customHeight="1"/>
    <row r="217" s="112" customFormat="1" ht="24.9" customHeight="1"/>
  </sheetData>
  <mergeCells count="1">
    <mergeCell ref="AN1:AN2"/>
  </mergeCells>
  <conditionalFormatting sqref="E26:T35 S17:T17 N23:T25 S3:Z11 S12:V16 S21:T22 S18:S20 E6:E12 P4:R4 E5:F5 H5:R5 G6:R12 E3:R3">
    <cfRule type="cellIs" dxfId="696" priority="40" stopIfTrue="1" operator="equal">
      <formula>5</formula>
    </cfRule>
  </conditionalFormatting>
  <conditionalFormatting sqref="W12:Z12 S12">
    <cfRule type="cellIs" dxfId="695" priority="39" stopIfTrue="1" operator="equal">
      <formula>5</formula>
    </cfRule>
  </conditionalFormatting>
  <conditionalFormatting sqref="E13:E16 N17:R22 G16:R16 G13:N14 Q13:R14 G15:P15 R15">
    <cfRule type="cellIs" dxfId="694" priority="38" stopIfTrue="1" operator="equal">
      <formula>5</formula>
    </cfRule>
  </conditionalFormatting>
  <conditionalFormatting sqref="E22:M25 E17:E21 G17:M21">
    <cfRule type="cellIs" dxfId="693" priority="37" stopIfTrue="1" operator="equal">
      <formula>5</formula>
    </cfRule>
  </conditionalFormatting>
  <conditionalFormatting sqref="W17">
    <cfRule type="cellIs" dxfId="692" priority="36" stopIfTrue="1" operator="equal">
      <formula>5</formula>
    </cfRule>
  </conditionalFormatting>
  <conditionalFormatting sqref="W13">
    <cfRule type="cellIs" dxfId="691" priority="35" stopIfTrue="1" operator="equal">
      <formula>5</formula>
    </cfRule>
  </conditionalFormatting>
  <conditionalFormatting sqref="W15">
    <cfRule type="cellIs" dxfId="690" priority="34" stopIfTrue="1" operator="equal">
      <formula>5</formula>
    </cfRule>
  </conditionalFormatting>
  <conditionalFormatting sqref="W16">
    <cfRule type="cellIs" dxfId="689" priority="33" stopIfTrue="1" operator="equal">
      <formula>5</formula>
    </cfRule>
  </conditionalFormatting>
  <conditionalFormatting sqref="N17:P17">
    <cfRule type="cellIs" dxfId="688" priority="32" stopIfTrue="1" operator="equal">
      <formula>5</formula>
    </cfRule>
  </conditionalFormatting>
  <conditionalFormatting sqref="N12:R12 N16:R16 N13:N14 Q13:R14 N15:P15 R15">
    <cfRule type="cellIs" dxfId="687" priority="31" stopIfTrue="1" operator="equal">
      <formula>5</formula>
    </cfRule>
  </conditionalFormatting>
  <conditionalFormatting sqref="S17">
    <cfRule type="cellIs" dxfId="686" priority="30" stopIfTrue="1" operator="equal">
      <formula>5</formula>
    </cfRule>
  </conditionalFormatting>
  <conditionalFormatting sqref="S13">
    <cfRule type="cellIs" dxfId="685" priority="29" stopIfTrue="1" operator="equal">
      <formula>5</formula>
    </cfRule>
  </conditionalFormatting>
  <conditionalFormatting sqref="S15">
    <cfRule type="cellIs" dxfId="684" priority="28" stopIfTrue="1" operator="equal">
      <formula>5</formula>
    </cfRule>
  </conditionalFormatting>
  <conditionalFormatting sqref="S16">
    <cfRule type="cellIs" dxfId="683" priority="27" stopIfTrue="1" operator="equal">
      <formula>5</formula>
    </cfRule>
  </conditionalFormatting>
  <conditionalFormatting sqref="V18:V20">
    <cfRule type="cellIs" dxfId="682" priority="26" stopIfTrue="1" operator="equal">
      <formula>5</formula>
    </cfRule>
  </conditionalFormatting>
  <conditionalFormatting sqref="T18:U20">
    <cfRule type="cellIs" dxfId="681" priority="25" stopIfTrue="1" operator="equal">
      <formula>5</formula>
    </cfRule>
  </conditionalFormatting>
  <conditionalFormatting sqref="T18:U19">
    <cfRule type="cellIs" dxfId="680" priority="24" stopIfTrue="1" operator="equal">
      <formula>5</formula>
    </cfRule>
  </conditionalFormatting>
  <conditionalFormatting sqref="V20">
    <cfRule type="cellIs" dxfId="679" priority="23" stopIfTrue="1" operator="equal">
      <formula>5</formula>
    </cfRule>
  </conditionalFormatting>
  <conditionalFormatting sqref="V18">
    <cfRule type="cellIs" dxfId="678" priority="22" stopIfTrue="1" operator="equal">
      <formula>5</formula>
    </cfRule>
  </conditionalFormatting>
  <conditionalFormatting sqref="V19">
    <cfRule type="cellIs" dxfId="677" priority="21" stopIfTrue="1" operator="equal">
      <formula>5</formula>
    </cfRule>
  </conditionalFormatting>
  <conditionalFormatting sqref="W21">
    <cfRule type="cellIs" dxfId="676" priority="20" stopIfTrue="1" operator="equal">
      <formula>5</formula>
    </cfRule>
  </conditionalFormatting>
  <conditionalFormatting sqref="W21">
    <cfRule type="cellIs" dxfId="675" priority="19" stopIfTrue="1" operator="equal">
      <formula>5</formula>
    </cfRule>
  </conditionalFormatting>
  <conditionalFormatting sqref="X22">
    <cfRule type="cellIs" dxfId="674" priority="18" stopIfTrue="1" operator="equal">
      <formula>5</formula>
    </cfRule>
  </conditionalFormatting>
  <conditionalFormatting sqref="X22">
    <cfRule type="cellIs" dxfId="673" priority="17" stopIfTrue="1" operator="equal">
      <formula>5</formula>
    </cfRule>
  </conditionalFormatting>
  <conditionalFormatting sqref="E4 G4:O4">
    <cfRule type="cellIs" dxfId="672" priority="16" stopIfTrue="1" operator="equal">
      <formula>5</formula>
    </cfRule>
  </conditionalFormatting>
  <conditionalFormatting sqref="N4:O4">
    <cfRule type="cellIs" dxfId="671" priority="15" stopIfTrue="1" operator="equal">
      <formula>5</formula>
    </cfRule>
  </conditionalFormatting>
  <conditionalFormatting sqref="F4">
    <cfRule type="cellIs" dxfId="670" priority="14" stopIfTrue="1" operator="equal">
      <formula>5</formula>
    </cfRule>
  </conditionalFormatting>
  <conditionalFormatting sqref="G5">
    <cfRule type="cellIs" dxfId="669" priority="13" stopIfTrue="1" operator="equal">
      <formula>5</formula>
    </cfRule>
  </conditionalFormatting>
  <conditionalFormatting sqref="F6:F12">
    <cfRule type="cellIs" dxfId="668" priority="12" stopIfTrue="1" operator="equal">
      <formula>5</formula>
    </cfRule>
  </conditionalFormatting>
  <conditionalFormatting sqref="F13:F16">
    <cfRule type="cellIs" dxfId="667" priority="11" stopIfTrue="1" operator="equal">
      <formula>5</formula>
    </cfRule>
  </conditionalFormatting>
  <conditionalFormatting sqref="F17:F21">
    <cfRule type="cellIs" dxfId="666" priority="10" stopIfTrue="1" operator="equal">
      <formula>5</formula>
    </cfRule>
  </conditionalFormatting>
  <conditionalFormatting sqref="U17">
    <cfRule type="cellIs" dxfId="665" priority="9" stopIfTrue="1" operator="equal">
      <formula>5</formula>
    </cfRule>
  </conditionalFormatting>
  <conditionalFormatting sqref="U21">
    <cfRule type="cellIs" dxfId="664" priority="5" stopIfTrue="1" operator="equal">
      <formula>5</formula>
    </cfRule>
  </conditionalFormatting>
  <conditionalFormatting sqref="V17">
    <cfRule type="cellIs" dxfId="663" priority="7" stopIfTrue="1" operator="equal">
      <formula>5</formula>
    </cfRule>
  </conditionalFormatting>
  <conditionalFormatting sqref="V21">
    <cfRule type="cellIs" dxfId="662" priority="6" stopIfTrue="1" operator="equal">
      <formula>5</formula>
    </cfRule>
  </conditionalFormatting>
  <conditionalFormatting sqref="O13:P14">
    <cfRule type="cellIs" dxfId="661" priority="4" stopIfTrue="1" operator="equal">
      <formula>5</formula>
    </cfRule>
  </conditionalFormatting>
  <conditionalFormatting sqref="P14">
    <cfRule type="cellIs" dxfId="660" priority="3" stopIfTrue="1" operator="equal">
      <formula>5</formula>
    </cfRule>
  </conditionalFormatting>
  <conditionalFormatting sqref="Q15">
    <cfRule type="cellIs" dxfId="659" priority="2" stopIfTrue="1" operator="equal">
      <formula>5</formula>
    </cfRule>
  </conditionalFormatting>
  <conditionalFormatting sqref="Q15">
    <cfRule type="cellIs" dxfId="65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D1BC6-8575-487C-8CDB-24180B6FC5AC}">
  <sheetPr>
    <tabColor rgb="FF0070C0"/>
  </sheetPr>
  <dimension ref="A1:GE212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371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 t="e">
        <f>SUM(AO3:AO6)</f>
        <v>#DIV/0!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33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116">
        <v>5</v>
      </c>
      <c r="J2" s="116">
        <v>6</v>
      </c>
      <c r="K2" s="116">
        <v>7</v>
      </c>
      <c r="L2" s="116">
        <v>8</v>
      </c>
      <c r="M2" s="116">
        <v>9</v>
      </c>
      <c r="N2" s="116">
        <v>10</v>
      </c>
      <c r="O2" s="116">
        <v>1</v>
      </c>
      <c r="P2" s="116">
        <v>2</v>
      </c>
      <c r="Q2" s="116">
        <v>3</v>
      </c>
      <c r="R2" s="116">
        <v>4</v>
      </c>
      <c r="S2" s="116">
        <v>5</v>
      </c>
      <c r="T2" s="116">
        <v>6</v>
      </c>
      <c r="U2" s="116">
        <v>7</v>
      </c>
      <c r="V2" s="116">
        <v>8</v>
      </c>
      <c r="W2" s="116">
        <v>19</v>
      </c>
      <c r="X2" s="116">
        <v>20</v>
      </c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573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8" t="s">
        <v>349</v>
      </c>
      <c r="C3" s="351" t="s">
        <v>370</v>
      </c>
      <c r="D3" s="344" t="s">
        <v>111</v>
      </c>
      <c r="E3" s="119"/>
      <c r="F3" s="181">
        <v>5</v>
      </c>
      <c r="G3" s="181">
        <v>5</v>
      </c>
      <c r="H3" s="236"/>
      <c r="I3" s="144"/>
      <c r="J3" s="144"/>
      <c r="K3" s="144"/>
      <c r="L3" s="144"/>
      <c r="M3" s="144"/>
      <c r="N3" s="181"/>
      <c r="O3" s="144"/>
      <c r="P3" s="144"/>
      <c r="Q3" s="144"/>
      <c r="R3" s="144"/>
      <c r="S3" s="144"/>
      <c r="T3" s="144"/>
      <c r="U3" s="144"/>
      <c r="V3" s="144"/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2</v>
      </c>
      <c r="AI3" s="198">
        <v>0</v>
      </c>
      <c r="AJ3" s="199">
        <f t="shared" ref="AJ3:AJ29" si="0">SUM(E3:AG3)</f>
        <v>10</v>
      </c>
      <c r="AK3" s="200">
        <f>SUM(E3:E29)</f>
        <v>4</v>
      </c>
      <c r="AL3" s="218">
        <f>SUM((AH3+AI3)+((AH3*100)/(AH3+AI3)+((((AJ3-AK3)+((AH3+AI3)*5))*50)/((AH3+AI3)*5))))</f>
        <v>182</v>
      </c>
      <c r="AM3" s="123">
        <f t="shared" ref="AM3:AM16" si="1">SUM(AJ3-AK3)</f>
        <v>6</v>
      </c>
      <c r="AN3" s="201"/>
      <c r="AO3" s="220">
        <f>AL3</f>
        <v>182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8">
      <c r="A4" s="124">
        <v>2</v>
      </c>
      <c r="B4" s="350" t="s">
        <v>323</v>
      </c>
      <c r="C4" s="351" t="s">
        <v>370</v>
      </c>
      <c r="D4" s="344" t="s">
        <v>58</v>
      </c>
      <c r="E4" s="179">
        <v>4</v>
      </c>
      <c r="F4" s="126"/>
      <c r="G4" s="144">
        <v>5</v>
      </c>
      <c r="H4" s="146"/>
      <c r="I4" s="144"/>
      <c r="J4" s="144"/>
      <c r="K4" s="144"/>
      <c r="L4" s="144"/>
      <c r="M4" s="144"/>
      <c r="N4" s="180"/>
      <c r="O4" s="144"/>
      <c r="P4" s="144"/>
      <c r="Q4" s="144"/>
      <c r="R4" s="144"/>
      <c r="S4" s="245"/>
      <c r="T4" s="144"/>
      <c r="U4" s="144"/>
      <c r="V4" s="144"/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1</v>
      </c>
      <c r="AI4" s="345">
        <v>1</v>
      </c>
      <c r="AJ4" s="330">
        <f t="shared" si="0"/>
        <v>9</v>
      </c>
      <c r="AK4" s="331">
        <f>SUM(F3:F29)</f>
        <v>6</v>
      </c>
      <c r="AL4" s="218">
        <f t="shared" ref="AL4:AL17" si="2">SUM((AH4+AI4)+((AH4*100)/(AH4+AI4)+((((AJ4-AK4)+((AH4+AI4)*5))*50)/((AH4+AI4)*5))))</f>
        <v>117</v>
      </c>
      <c r="AM4" s="133">
        <f t="shared" si="1"/>
        <v>3</v>
      </c>
      <c r="AN4" s="134"/>
      <c r="AO4" s="220">
        <f t="shared" ref="AO4:AO17" si="3">AL4</f>
        <v>117</v>
      </c>
    </row>
    <row r="5" spans="1:187" s="112" customFormat="1" ht="22.2">
      <c r="A5" s="124">
        <v>3</v>
      </c>
      <c r="B5" s="318" t="s">
        <v>347</v>
      </c>
      <c r="C5" s="351" t="s">
        <v>370</v>
      </c>
      <c r="D5" s="344" t="s">
        <v>120</v>
      </c>
      <c r="E5" s="125">
        <v>0</v>
      </c>
      <c r="F5" s="144">
        <v>1</v>
      </c>
      <c r="G5" s="126"/>
      <c r="H5" s="146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0</v>
      </c>
      <c r="AI5" s="204">
        <v>2</v>
      </c>
      <c r="AJ5" s="205">
        <f t="shared" si="0"/>
        <v>1</v>
      </c>
      <c r="AK5" s="206">
        <f>SUM(G3:G29)</f>
        <v>10</v>
      </c>
      <c r="AL5" s="218">
        <f t="shared" si="2"/>
        <v>7</v>
      </c>
      <c r="AM5" s="133">
        <f t="shared" si="1"/>
        <v>-9</v>
      </c>
      <c r="AN5" s="207"/>
      <c r="AO5" s="220">
        <f t="shared" si="3"/>
        <v>7</v>
      </c>
    </row>
    <row r="6" spans="1:187" s="139" customFormat="1" ht="22.8" thickBot="1">
      <c r="A6" s="124">
        <v>4</v>
      </c>
      <c r="B6" s="319"/>
      <c r="C6" s="351"/>
      <c r="D6" s="344"/>
      <c r="E6" s="137"/>
      <c r="F6" s="146"/>
      <c r="G6" s="146"/>
      <c r="H6" s="146"/>
      <c r="I6" s="144"/>
      <c r="J6" s="144"/>
      <c r="K6" s="144"/>
      <c r="L6" s="144"/>
      <c r="M6" s="144"/>
      <c r="N6" s="146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/>
      <c r="AI6" s="204"/>
      <c r="AJ6" s="205">
        <f t="shared" si="0"/>
        <v>0</v>
      </c>
      <c r="AK6" s="206">
        <f>SUM(H3:H29)</f>
        <v>0</v>
      </c>
      <c r="AL6" s="218" t="e">
        <f t="shared" si="2"/>
        <v>#DIV/0!</v>
      </c>
      <c r="AM6" s="133">
        <f t="shared" si="1"/>
        <v>0</v>
      </c>
      <c r="AN6" s="207"/>
      <c r="AO6" s="220" t="e">
        <f t="shared" si="3"/>
        <v>#DIV/0!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39" customFormat="1" ht="22.8" thickBot="1">
      <c r="A7" s="124"/>
      <c r="B7" s="574"/>
      <c r="C7" s="305"/>
      <c r="D7" s="575"/>
      <c r="E7" s="179"/>
      <c r="F7" s="144"/>
      <c r="G7" s="144"/>
      <c r="H7" s="144"/>
      <c r="I7" s="144"/>
      <c r="J7" s="127"/>
      <c r="K7" s="127"/>
      <c r="L7" s="127"/>
      <c r="M7" s="182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35"/>
      <c r="AB7" s="135"/>
      <c r="AC7" s="135"/>
      <c r="AD7" s="135"/>
      <c r="AE7" s="135"/>
      <c r="AF7" s="135"/>
      <c r="AG7" s="143"/>
      <c r="AH7" s="203"/>
      <c r="AI7" s="204"/>
      <c r="AJ7" s="205">
        <f t="shared" si="0"/>
        <v>0</v>
      </c>
      <c r="AK7" s="206">
        <f>SUM(N3:N29)</f>
        <v>0</v>
      </c>
      <c r="AL7" s="218" t="e">
        <f t="shared" si="2"/>
        <v>#DIV/0!</v>
      </c>
      <c r="AM7" s="133">
        <f t="shared" si="1"/>
        <v>0</v>
      </c>
      <c r="AN7" s="134"/>
      <c r="AO7" s="220" t="e">
        <f t="shared" si="3"/>
        <v>#DIV/0!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</row>
    <row r="8" spans="1:187" s="112" customFormat="1" ht="22.8">
      <c r="A8" s="118">
        <v>1</v>
      </c>
      <c r="B8" s="576"/>
      <c r="C8" s="352"/>
      <c r="D8" s="343"/>
      <c r="E8" s="144"/>
      <c r="F8" s="144"/>
      <c r="G8" s="144"/>
      <c r="H8" s="144"/>
      <c r="I8" s="144"/>
      <c r="J8" s="144"/>
      <c r="K8" s="127"/>
      <c r="L8" s="144"/>
      <c r="M8" s="183"/>
      <c r="N8" s="127"/>
      <c r="O8" s="144"/>
      <c r="P8" s="144"/>
      <c r="Q8" s="144"/>
      <c r="R8" s="144"/>
      <c r="S8" s="144"/>
      <c r="T8" s="144"/>
      <c r="U8" s="144"/>
      <c r="V8" s="144"/>
      <c r="W8" s="144"/>
      <c r="X8" s="136"/>
      <c r="Y8" s="136"/>
      <c r="Z8" s="136"/>
      <c r="AA8" s="135"/>
      <c r="AB8" s="135"/>
      <c r="AC8" s="135"/>
      <c r="AD8" s="135"/>
      <c r="AE8" s="135"/>
      <c r="AF8" s="135"/>
      <c r="AG8" s="143"/>
      <c r="AH8" s="203"/>
      <c r="AI8" s="204"/>
      <c r="AJ8" s="205">
        <f t="shared" si="0"/>
        <v>0</v>
      </c>
      <c r="AK8" s="206">
        <f>SUM(O3:O29)</f>
        <v>0</v>
      </c>
      <c r="AL8" s="218" t="e">
        <f t="shared" si="2"/>
        <v>#DIV/0!</v>
      </c>
      <c r="AM8" s="133">
        <f t="shared" si="1"/>
        <v>0</v>
      </c>
      <c r="AN8" s="134"/>
      <c r="AO8" s="220" t="e">
        <f t="shared" si="3"/>
        <v>#DIV/0!</v>
      </c>
    </row>
    <row r="9" spans="1:187" s="112" customFormat="1" ht="22.8">
      <c r="A9" s="124">
        <v>2</v>
      </c>
      <c r="B9" s="576"/>
      <c r="C9" s="352"/>
      <c r="D9" s="344"/>
      <c r="E9" s="144"/>
      <c r="F9" s="144"/>
      <c r="G9" s="144"/>
      <c r="H9" s="144"/>
      <c r="I9" s="245"/>
      <c r="J9" s="144"/>
      <c r="K9" s="144"/>
      <c r="L9" s="144"/>
      <c r="M9" s="144"/>
      <c r="N9" s="180"/>
      <c r="O9" s="145"/>
      <c r="P9" s="144"/>
      <c r="Q9" s="144"/>
      <c r="R9" s="144"/>
      <c r="S9" s="245"/>
      <c r="T9" s="145"/>
      <c r="U9" s="144"/>
      <c r="V9" s="144"/>
      <c r="W9" s="245"/>
      <c r="X9" s="136"/>
      <c r="Y9" s="136"/>
      <c r="Z9" s="136"/>
      <c r="AA9" s="245"/>
      <c r="AB9" s="136"/>
      <c r="AC9" s="136"/>
      <c r="AD9" s="136"/>
      <c r="AE9" s="136"/>
      <c r="AF9" s="136"/>
      <c r="AG9" s="329"/>
      <c r="AH9" s="349"/>
      <c r="AI9" s="345"/>
      <c r="AJ9" s="330">
        <f t="shared" si="0"/>
        <v>0</v>
      </c>
      <c r="AK9" s="331">
        <f>SUM(P3:P29)</f>
        <v>0</v>
      </c>
      <c r="AL9" s="332" t="e">
        <f t="shared" si="2"/>
        <v>#DIV/0!</v>
      </c>
      <c r="AM9" s="333">
        <f t="shared" si="1"/>
        <v>0</v>
      </c>
      <c r="AN9" s="134"/>
      <c r="AO9" s="220" t="e">
        <f t="shared" si="3"/>
        <v>#DIV/0!</v>
      </c>
    </row>
    <row r="10" spans="1:187" s="112" customFormat="1" ht="22.8">
      <c r="A10" s="124">
        <v>3</v>
      </c>
      <c r="B10" s="576"/>
      <c r="C10" s="352"/>
      <c r="D10" s="344"/>
      <c r="E10" s="144"/>
      <c r="F10" s="144"/>
      <c r="G10" s="144"/>
      <c r="H10" s="144"/>
      <c r="I10" s="144"/>
      <c r="J10" s="127"/>
      <c r="K10" s="144"/>
      <c r="L10" s="144"/>
      <c r="M10" s="144"/>
      <c r="N10" s="127"/>
      <c r="O10" s="144"/>
      <c r="P10" s="144"/>
      <c r="Q10" s="144"/>
      <c r="R10" s="144"/>
      <c r="S10" s="144"/>
      <c r="T10" s="144"/>
      <c r="U10" s="144"/>
      <c r="V10" s="144"/>
      <c r="W10" s="144"/>
      <c r="X10" s="136"/>
      <c r="Y10" s="129"/>
      <c r="Z10" s="129"/>
      <c r="AA10" s="215"/>
      <c r="AB10" s="130"/>
      <c r="AC10" s="130"/>
      <c r="AD10" s="130"/>
      <c r="AE10" s="130"/>
      <c r="AF10" s="130"/>
      <c r="AG10" s="186"/>
      <c r="AH10" s="346"/>
      <c r="AI10" s="347"/>
      <c r="AJ10" s="205">
        <f t="shared" si="0"/>
        <v>0</v>
      </c>
      <c r="AK10" s="206">
        <f>SUM(Q3:Q31)</f>
        <v>0</v>
      </c>
      <c r="AL10" s="218" t="e">
        <f t="shared" si="2"/>
        <v>#DIV/0!</v>
      </c>
      <c r="AM10" s="133">
        <f t="shared" si="1"/>
        <v>0</v>
      </c>
      <c r="AN10" s="134"/>
      <c r="AO10" s="220" t="e">
        <f t="shared" si="3"/>
        <v>#DIV/0!</v>
      </c>
    </row>
    <row r="11" spans="1:187" s="139" customFormat="1" ht="23.4" thickBot="1">
      <c r="A11" s="124">
        <v>4</v>
      </c>
      <c r="B11" s="577"/>
      <c r="C11" s="352"/>
      <c r="D11" s="3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51"/>
      <c r="Y11" s="151"/>
      <c r="Z11" s="151"/>
      <c r="AA11" s="216"/>
      <c r="AB11" s="152"/>
      <c r="AC11" s="152"/>
      <c r="AD11" s="152"/>
      <c r="AE11" s="152"/>
      <c r="AF11" s="152"/>
      <c r="AG11" s="152"/>
      <c r="AH11" s="346"/>
      <c r="AI11" s="348"/>
      <c r="AJ11" s="199">
        <f t="shared" si="0"/>
        <v>0</v>
      </c>
      <c r="AK11" s="200">
        <f>SUM(R3:R29)</f>
        <v>0</v>
      </c>
      <c r="AL11" s="218" t="e">
        <f t="shared" si="2"/>
        <v>#DIV/0!</v>
      </c>
      <c r="AM11" s="123">
        <f t="shared" si="1"/>
        <v>0</v>
      </c>
      <c r="AN11" s="153"/>
      <c r="AO11" s="220" t="e">
        <f t="shared" si="3"/>
        <v>#DIV/0!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</row>
    <row r="12" spans="1:187" s="112" customFormat="1" ht="22.8">
      <c r="A12" s="124">
        <v>5</v>
      </c>
      <c r="B12" s="320"/>
      <c r="C12" s="303"/>
      <c r="D12" s="540"/>
      <c r="E12" s="144"/>
      <c r="F12" s="144"/>
      <c r="G12" s="144"/>
      <c r="H12" s="144"/>
      <c r="I12" s="144"/>
      <c r="J12" s="144"/>
      <c r="K12" s="144"/>
      <c r="L12" s="144"/>
      <c r="M12" s="183"/>
      <c r="N12" s="245"/>
      <c r="O12" s="144"/>
      <c r="P12" s="144"/>
      <c r="Q12" s="144"/>
      <c r="R12" s="144"/>
      <c r="S12" s="144"/>
      <c r="T12" s="144"/>
      <c r="U12" s="144"/>
      <c r="V12" s="144"/>
      <c r="W12" s="144"/>
      <c r="X12" s="136"/>
      <c r="Y12" s="136"/>
      <c r="Z12" s="136"/>
      <c r="AA12" s="215"/>
      <c r="AB12" s="130"/>
      <c r="AC12" s="130"/>
      <c r="AD12" s="130"/>
      <c r="AE12" s="130"/>
      <c r="AF12" s="130"/>
      <c r="AG12" s="130"/>
      <c r="AH12" s="346"/>
      <c r="AI12" s="347"/>
      <c r="AJ12" s="205">
        <f t="shared" si="0"/>
        <v>0</v>
      </c>
      <c r="AK12" s="206">
        <f>SUM(S3:S29)</f>
        <v>0</v>
      </c>
      <c r="AL12" s="218" t="e">
        <f t="shared" si="2"/>
        <v>#DIV/0!</v>
      </c>
      <c r="AM12" s="133">
        <f t="shared" si="1"/>
        <v>0</v>
      </c>
      <c r="AN12" s="207"/>
      <c r="AO12" s="220" t="e">
        <f t="shared" si="3"/>
        <v>#DIV/0!</v>
      </c>
    </row>
    <row r="13" spans="1:187" s="112" customFormat="1" ht="22.8">
      <c r="A13" s="124">
        <v>6</v>
      </c>
      <c r="B13" s="318"/>
      <c r="C13" s="303"/>
      <c r="D13" s="540"/>
      <c r="E13" s="144"/>
      <c r="F13" s="144"/>
      <c r="G13" s="144"/>
      <c r="H13" s="144"/>
      <c r="I13" s="245"/>
      <c r="J13" s="144"/>
      <c r="K13" s="144"/>
      <c r="L13" s="144"/>
      <c r="M13" s="144"/>
      <c r="N13" s="144"/>
      <c r="O13" s="144"/>
      <c r="P13" s="144"/>
      <c r="Q13" s="144"/>
      <c r="R13" s="144"/>
      <c r="S13" s="245"/>
      <c r="T13" s="144"/>
      <c r="U13" s="144"/>
      <c r="V13" s="144"/>
      <c r="W13" s="245"/>
      <c r="X13" s="136"/>
      <c r="Y13" s="136"/>
      <c r="Z13" s="136"/>
      <c r="AA13" s="215"/>
      <c r="AB13" s="130"/>
      <c r="AC13" s="130"/>
      <c r="AD13" s="130"/>
      <c r="AE13" s="130"/>
      <c r="AF13" s="130"/>
      <c r="AG13" s="130"/>
      <c r="AH13" s="346"/>
      <c r="AI13" s="213"/>
      <c r="AJ13" s="211">
        <f t="shared" si="0"/>
        <v>0</v>
      </c>
      <c r="AK13" s="212">
        <f>SUM(T3:T29)</f>
        <v>0</v>
      </c>
      <c r="AL13" s="218" t="e">
        <f t="shared" si="2"/>
        <v>#DIV/0!</v>
      </c>
      <c r="AM13" s="133">
        <f t="shared" si="1"/>
        <v>0</v>
      </c>
      <c r="AN13" s="311"/>
      <c r="AO13" s="220" t="e">
        <f t="shared" si="3"/>
        <v>#DIV/0!</v>
      </c>
    </row>
    <row r="14" spans="1:187" s="139" customFormat="1" ht="23.4" thickBot="1">
      <c r="A14" s="124">
        <v>7</v>
      </c>
      <c r="B14" s="318"/>
      <c r="C14" s="303"/>
      <c r="D14" s="541"/>
      <c r="E14" s="144"/>
      <c r="F14" s="144"/>
      <c r="G14" s="144"/>
      <c r="H14" s="144"/>
      <c r="I14" s="245"/>
      <c r="J14" s="144"/>
      <c r="K14" s="144"/>
      <c r="L14" s="144"/>
      <c r="M14" s="144"/>
      <c r="N14" s="144"/>
      <c r="O14" s="144"/>
      <c r="P14" s="144"/>
      <c r="Q14" s="145"/>
      <c r="R14" s="144"/>
      <c r="S14" s="245"/>
      <c r="T14" s="144"/>
      <c r="U14" s="144"/>
      <c r="V14" s="144"/>
      <c r="W14" s="245"/>
      <c r="X14" s="136"/>
      <c r="Y14" s="136"/>
      <c r="Z14" s="136"/>
      <c r="AA14" s="215"/>
      <c r="AB14" s="130"/>
      <c r="AC14" s="130"/>
      <c r="AD14" s="130"/>
      <c r="AE14" s="130"/>
      <c r="AF14" s="130"/>
      <c r="AG14" s="130"/>
      <c r="AH14" s="346"/>
      <c r="AI14" s="213"/>
      <c r="AJ14" s="211">
        <f t="shared" si="0"/>
        <v>0</v>
      </c>
      <c r="AK14" s="212">
        <f>SUM(U4:U29)</f>
        <v>0</v>
      </c>
      <c r="AL14" s="218" t="e">
        <f t="shared" si="2"/>
        <v>#DIV/0!</v>
      </c>
      <c r="AM14" s="133">
        <f t="shared" si="1"/>
        <v>0</v>
      </c>
      <c r="AN14" s="156"/>
      <c r="AO14" s="220" t="e">
        <f t="shared" si="3"/>
        <v>#DIV/0!</v>
      </c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</row>
    <row r="15" spans="1:187" s="112" customFormat="1" ht="22.8">
      <c r="A15" s="124">
        <v>8</v>
      </c>
      <c r="B15" s="318"/>
      <c r="C15" s="303"/>
      <c r="D15" s="542"/>
      <c r="E15" s="144"/>
      <c r="F15" s="144"/>
      <c r="G15" s="144"/>
      <c r="H15" s="145"/>
      <c r="I15" s="245"/>
      <c r="J15" s="144"/>
      <c r="K15" s="145"/>
      <c r="L15" s="144"/>
      <c r="M15" s="144"/>
      <c r="N15" s="144"/>
      <c r="O15" s="144"/>
      <c r="P15" s="144"/>
      <c r="Q15" s="144"/>
      <c r="R15" s="144"/>
      <c r="S15" s="245"/>
      <c r="T15" s="144"/>
      <c r="U15" s="144"/>
      <c r="V15" s="144"/>
      <c r="W15" s="245"/>
      <c r="X15" s="136"/>
      <c r="Y15" s="136"/>
      <c r="Z15" s="136"/>
      <c r="AA15" s="127"/>
      <c r="AB15" s="129"/>
      <c r="AC15" s="129"/>
      <c r="AD15" s="129"/>
      <c r="AE15" s="129"/>
      <c r="AF15" s="129"/>
      <c r="AG15" s="129"/>
      <c r="AH15" s="346"/>
      <c r="AI15" s="213"/>
      <c r="AJ15" s="211">
        <f t="shared" si="0"/>
        <v>0</v>
      </c>
      <c r="AK15" s="212">
        <f>SUM(V3:V29)</f>
        <v>0</v>
      </c>
      <c r="AL15" s="218" t="e">
        <f t="shared" si="2"/>
        <v>#DIV/0!</v>
      </c>
      <c r="AM15" s="133">
        <f t="shared" si="1"/>
        <v>0</v>
      </c>
      <c r="AN15" s="156"/>
      <c r="AO15" s="220" t="e">
        <f t="shared" si="3"/>
        <v>#DIV/0!</v>
      </c>
    </row>
    <row r="16" spans="1:187" s="112" customFormat="1" ht="22.8">
      <c r="A16" s="124"/>
      <c r="B16" s="320"/>
      <c r="C16" s="351"/>
      <c r="D16" s="540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245"/>
      <c r="T16" s="136"/>
      <c r="U16" s="136"/>
      <c r="V16" s="136"/>
      <c r="W16" s="144"/>
      <c r="X16" s="136"/>
      <c r="Y16" s="136"/>
      <c r="Z16" s="136"/>
      <c r="AA16" s="127"/>
      <c r="AB16" s="129"/>
      <c r="AC16" s="129"/>
      <c r="AD16" s="129"/>
      <c r="AE16" s="129"/>
      <c r="AF16" s="129"/>
      <c r="AG16" s="129"/>
      <c r="AH16" s="346"/>
      <c r="AI16" s="213"/>
      <c r="AJ16" s="211">
        <f t="shared" si="0"/>
        <v>0</v>
      </c>
      <c r="AK16" s="212">
        <f>SUM(W3:W29)</f>
        <v>0</v>
      </c>
      <c r="AL16" s="218" t="e">
        <f t="shared" si="2"/>
        <v>#DIV/0!</v>
      </c>
      <c r="AM16" s="133">
        <f t="shared" si="1"/>
        <v>0</v>
      </c>
      <c r="AN16" s="207"/>
      <c r="AO16" s="220" t="e">
        <f t="shared" si="3"/>
        <v>#DIV/0!</v>
      </c>
    </row>
    <row r="17" spans="1:187" s="160" customFormat="1" ht="23.4" thickBot="1">
      <c r="A17" s="150"/>
      <c r="B17" s="353"/>
      <c r="C17" s="352"/>
      <c r="D17" s="543"/>
      <c r="E17" s="144"/>
      <c r="F17" s="144"/>
      <c r="G17" s="144"/>
      <c r="H17" s="144"/>
      <c r="I17" s="144"/>
      <c r="J17" s="144"/>
      <c r="K17" s="144"/>
      <c r="L17" s="145"/>
      <c r="M17" s="144"/>
      <c r="N17" s="144"/>
      <c r="O17" s="144"/>
      <c r="P17" s="144"/>
      <c r="Q17" s="144"/>
      <c r="R17" s="144"/>
      <c r="S17" s="146"/>
      <c r="T17" s="136"/>
      <c r="U17" s="136"/>
      <c r="V17" s="136"/>
      <c r="W17" s="136"/>
      <c r="X17" s="144"/>
      <c r="Y17" s="136"/>
      <c r="Z17" s="136"/>
      <c r="AA17" s="127"/>
      <c r="AB17" s="129"/>
      <c r="AC17" s="129"/>
      <c r="AD17" s="129"/>
      <c r="AE17" s="129"/>
      <c r="AF17" s="129"/>
      <c r="AG17" s="129"/>
      <c r="AH17" s="346"/>
      <c r="AI17" s="213"/>
      <c r="AJ17" s="211">
        <f t="shared" si="0"/>
        <v>0</v>
      </c>
      <c r="AK17" s="212">
        <f>SUM(X3:X29)</f>
        <v>0</v>
      </c>
      <c r="AL17" s="218" t="e">
        <f t="shared" si="2"/>
        <v>#DIV/0!</v>
      </c>
      <c r="AM17" s="133"/>
      <c r="AN17" s="157"/>
      <c r="AO17" s="220" t="e">
        <f t="shared" si="3"/>
        <v>#DIV/0!</v>
      </c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</row>
    <row r="18" spans="1:187" s="160" customFormat="1" ht="23.4" thickBot="1">
      <c r="A18" s="124"/>
      <c r="B18" s="354"/>
      <c r="C18" s="352"/>
      <c r="D18" s="544"/>
      <c r="E18" s="144"/>
      <c r="F18" s="144"/>
      <c r="G18" s="144"/>
      <c r="H18" s="144"/>
      <c r="I18" s="180"/>
      <c r="J18" s="144"/>
      <c r="K18" s="144"/>
      <c r="L18" s="144"/>
      <c r="M18" s="144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27"/>
      <c r="AB18" s="129"/>
      <c r="AC18" s="129"/>
      <c r="AD18" s="129"/>
      <c r="AE18" s="129"/>
      <c r="AF18" s="129"/>
      <c r="AG18" s="129"/>
      <c r="AH18" s="158"/>
      <c r="AI18" s="213"/>
      <c r="AJ18" s="211">
        <f t="shared" si="0"/>
        <v>0</v>
      </c>
      <c r="AK18" s="212"/>
      <c r="AL18" s="214"/>
      <c r="AM18" s="133"/>
      <c r="AN18" s="157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</row>
    <row r="19" spans="1:187" s="112" customFormat="1" ht="23.25" customHeight="1">
      <c r="A19" s="124"/>
      <c r="B19" s="354"/>
      <c r="C19" s="352"/>
      <c r="D19" s="543"/>
      <c r="E19" s="144"/>
      <c r="F19" s="144"/>
      <c r="G19" s="144"/>
      <c r="H19" s="144"/>
      <c r="I19" s="144"/>
      <c r="J19" s="144"/>
      <c r="K19" s="144"/>
      <c r="L19" s="144"/>
      <c r="M19" s="144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44"/>
      <c r="AB19" s="136"/>
      <c r="AC19" s="136"/>
      <c r="AD19" s="136"/>
      <c r="AE19" s="136"/>
      <c r="AF19" s="136"/>
      <c r="AG19" s="129"/>
      <c r="AH19" s="158"/>
      <c r="AI19" s="213"/>
      <c r="AJ19" s="211">
        <f t="shared" si="0"/>
        <v>0</v>
      </c>
      <c r="AK19" s="212"/>
      <c r="AL19" s="214"/>
      <c r="AM19" s="133"/>
      <c r="AN19" s="157"/>
    </row>
    <row r="20" spans="1:187" s="112" customFormat="1" ht="23.25" customHeight="1">
      <c r="A20" s="124"/>
      <c r="B20" s="190"/>
      <c r="C20" s="352"/>
      <c r="D20" s="543"/>
      <c r="E20" s="144"/>
      <c r="F20" s="144"/>
      <c r="G20" s="144"/>
      <c r="H20" s="180"/>
      <c r="I20" s="144"/>
      <c r="J20" s="144"/>
      <c r="K20" s="144"/>
      <c r="L20" s="144"/>
      <c r="M20" s="144"/>
      <c r="N20" s="136"/>
      <c r="O20" s="136"/>
      <c r="P20" s="136"/>
      <c r="Q20" s="136"/>
      <c r="R20" s="136"/>
      <c r="S20" s="136"/>
      <c r="T20" s="129"/>
      <c r="U20" s="129"/>
      <c r="V20" s="129"/>
      <c r="W20" s="129"/>
      <c r="X20" s="129"/>
      <c r="Y20" s="129"/>
      <c r="Z20" s="129"/>
      <c r="AA20" s="144"/>
      <c r="AB20" s="136"/>
      <c r="AC20" s="136"/>
      <c r="AD20" s="136"/>
      <c r="AE20" s="136"/>
      <c r="AF20" s="136"/>
      <c r="AG20" s="129"/>
      <c r="AH20" s="158"/>
      <c r="AI20" s="213"/>
      <c r="AJ20" s="211">
        <f t="shared" si="0"/>
        <v>0</v>
      </c>
      <c r="AK20" s="214"/>
      <c r="AL20" s="214"/>
      <c r="AM20" s="133"/>
      <c r="AN20" s="157"/>
    </row>
    <row r="21" spans="1:187" s="139" customFormat="1" ht="23.25" customHeight="1" thickBot="1">
      <c r="A21" s="124"/>
      <c r="B21" s="249"/>
      <c r="C21" s="249"/>
      <c r="D21" s="301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29"/>
      <c r="U21" s="132"/>
      <c r="V21" s="132"/>
      <c r="W21" s="132"/>
      <c r="X21" s="128"/>
      <c r="Y21" s="128"/>
      <c r="Z21" s="128"/>
      <c r="AA21" s="144"/>
      <c r="AB21" s="136"/>
      <c r="AC21" s="136"/>
      <c r="AD21" s="136"/>
      <c r="AE21" s="136"/>
      <c r="AF21" s="136"/>
      <c r="AG21" s="129"/>
      <c r="AH21" s="158"/>
      <c r="AI21" s="159"/>
      <c r="AJ21" s="155">
        <f t="shared" si="0"/>
        <v>0</v>
      </c>
      <c r="AK21" s="163"/>
      <c r="AL21" s="163"/>
      <c r="AM21" s="133"/>
      <c r="AN21" s="157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</row>
    <row r="22" spans="1:187" s="112" customFormat="1" ht="23.25" customHeight="1">
      <c r="A22" s="124"/>
      <c r="B22" s="161"/>
      <c r="C22" s="161"/>
      <c r="D22" s="302"/>
      <c r="E22" s="130"/>
      <c r="F22" s="130"/>
      <c r="G22" s="130"/>
      <c r="H22" s="130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5"/>
      <c r="V22" s="135"/>
      <c r="W22" s="135"/>
      <c r="X22" s="127"/>
      <c r="Y22" s="127"/>
      <c r="Z22" s="127"/>
      <c r="AA22" s="144"/>
      <c r="AB22" s="136"/>
      <c r="AC22" s="136"/>
      <c r="AD22" s="136"/>
      <c r="AE22" s="136"/>
      <c r="AF22" s="136"/>
      <c r="AG22" s="129"/>
      <c r="AH22" s="158"/>
      <c r="AI22" s="159"/>
      <c r="AJ22" s="155">
        <f t="shared" si="0"/>
        <v>0</v>
      </c>
      <c r="AK22" s="163"/>
      <c r="AL22" s="163"/>
      <c r="AM22" s="133"/>
      <c r="AN22" s="157"/>
    </row>
    <row r="23" spans="1:187" s="112" customFormat="1" ht="23.25" customHeight="1">
      <c r="A23" s="124"/>
      <c r="B23" s="161"/>
      <c r="C23" s="161"/>
      <c r="D23" s="16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9"/>
      <c r="Y23" s="149"/>
      <c r="Z23" s="149"/>
      <c r="AA23" s="147"/>
      <c r="AB23" s="136"/>
      <c r="AC23" s="136"/>
      <c r="AD23" s="136"/>
      <c r="AE23" s="136"/>
      <c r="AF23" s="136"/>
      <c r="AG23" s="129"/>
      <c r="AH23" s="158"/>
      <c r="AI23" s="159"/>
      <c r="AJ23" s="155">
        <f t="shared" si="0"/>
        <v>0</v>
      </c>
      <c r="AK23" s="163"/>
      <c r="AL23" s="163"/>
      <c r="AM23" s="133"/>
      <c r="AN23" s="157"/>
    </row>
    <row r="24" spans="1:187" s="160" customFormat="1" ht="23.25" customHeight="1" thickBot="1">
      <c r="A24" s="148"/>
      <c r="B24" s="161"/>
      <c r="C24" s="161"/>
      <c r="D24" s="16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9"/>
      <c r="Y24" s="149"/>
      <c r="Z24" s="149"/>
      <c r="AA24" s="147"/>
      <c r="AB24" s="136"/>
      <c r="AC24" s="136"/>
      <c r="AD24" s="136"/>
      <c r="AE24" s="136"/>
      <c r="AF24" s="136"/>
      <c r="AG24" s="129"/>
      <c r="AH24" s="158"/>
      <c r="AI24" s="159"/>
      <c r="AJ24" s="155">
        <f t="shared" si="0"/>
        <v>0</v>
      </c>
      <c r="AK24" s="163"/>
      <c r="AL24" s="163"/>
      <c r="AM24" s="133"/>
      <c r="AN24" s="157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</row>
    <row r="25" spans="1:187" ht="23.25" customHeight="1">
      <c r="A25" s="150"/>
      <c r="B25" s="165"/>
      <c r="C25" s="165"/>
      <c r="D25" s="162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29"/>
      <c r="Y25" s="129"/>
      <c r="Z25" s="129"/>
      <c r="AA25" s="136"/>
      <c r="AB25" s="136"/>
      <c r="AC25" s="136"/>
      <c r="AD25" s="136"/>
      <c r="AE25" s="136"/>
      <c r="AF25" s="136"/>
      <c r="AG25" s="129"/>
      <c r="AH25" s="166"/>
      <c r="AI25" s="167"/>
      <c r="AJ25" s="168">
        <f t="shared" si="0"/>
        <v>0</v>
      </c>
      <c r="AK25" s="169"/>
      <c r="AL25" s="169"/>
      <c r="AM25" s="133"/>
      <c r="AN25" s="154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</row>
    <row r="26" spans="1:187" ht="23.25" customHeight="1">
      <c r="A26" s="164"/>
      <c r="B26" s="161"/>
      <c r="C26" s="161"/>
      <c r="D26" s="162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29"/>
      <c r="Y26" s="129"/>
      <c r="Z26" s="129"/>
      <c r="AA26" s="136"/>
      <c r="AB26" s="136"/>
      <c r="AC26" s="136"/>
      <c r="AD26" s="136"/>
      <c r="AE26" s="136"/>
      <c r="AF26" s="136"/>
      <c r="AG26" s="129"/>
      <c r="AH26" s="170"/>
      <c r="AI26" s="171"/>
      <c r="AJ26" s="155">
        <f t="shared" si="0"/>
        <v>0</v>
      </c>
      <c r="AK26" s="163"/>
      <c r="AL26" s="163"/>
      <c r="AM26" s="133"/>
      <c r="AN26" s="156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ht="23.25" customHeight="1">
      <c r="A27" s="164"/>
      <c r="B27" s="172"/>
      <c r="C27" s="172"/>
      <c r="D27" s="17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29"/>
      <c r="Y27" s="129"/>
      <c r="Z27" s="129"/>
      <c r="AA27" s="136"/>
      <c r="AB27" s="136"/>
      <c r="AC27" s="136"/>
      <c r="AD27" s="136"/>
      <c r="AE27" s="136"/>
      <c r="AF27" s="136"/>
      <c r="AG27" s="129"/>
      <c r="AH27" s="170"/>
      <c r="AI27" s="171"/>
      <c r="AJ27" s="155">
        <f t="shared" si="0"/>
        <v>0</v>
      </c>
      <c r="AK27" s="163"/>
      <c r="AL27" s="163"/>
      <c r="AM27" s="133"/>
      <c r="AN27" s="156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</row>
    <row r="28" spans="1:187" ht="23.25" customHeight="1">
      <c r="A28" s="164"/>
      <c r="B28" s="161"/>
      <c r="C28" s="161"/>
      <c r="D28" s="174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29"/>
      <c r="Y28" s="129"/>
      <c r="Z28" s="129"/>
      <c r="AA28" s="136"/>
      <c r="AB28" s="136"/>
      <c r="AC28" s="136"/>
      <c r="AD28" s="136"/>
      <c r="AE28" s="136"/>
      <c r="AF28" s="136"/>
      <c r="AG28" s="129"/>
      <c r="AH28" s="170"/>
      <c r="AI28" s="171"/>
      <c r="AJ28" s="155">
        <f t="shared" si="0"/>
        <v>0</v>
      </c>
      <c r="AK28" s="163"/>
      <c r="AL28" s="163"/>
      <c r="AM28" s="133"/>
      <c r="AN28" s="156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</row>
    <row r="29" spans="1:187" ht="23.25" customHeight="1">
      <c r="A29" s="164"/>
      <c r="B29" s="175"/>
      <c r="C29" s="175"/>
      <c r="D29" s="174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29"/>
      <c r="Y29" s="129"/>
      <c r="Z29" s="129"/>
      <c r="AA29" s="136"/>
      <c r="AB29" s="136"/>
      <c r="AC29" s="136"/>
      <c r="AD29" s="136"/>
      <c r="AE29" s="136"/>
      <c r="AF29" s="136"/>
      <c r="AG29" s="129"/>
      <c r="AH29" s="170"/>
      <c r="AI29" s="171"/>
      <c r="AJ29" s="155">
        <f t="shared" si="0"/>
        <v>0</v>
      </c>
      <c r="AK29" s="163"/>
      <c r="AL29" s="163"/>
      <c r="AM29" s="133"/>
      <c r="AN29" s="156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s="112" customFormat="1" ht="24.9" customHeight="1"/>
    <row r="31" spans="1:187" s="112" customFormat="1" ht="24.9" customHeight="1"/>
    <row r="32" spans="1:187" s="112" customFormat="1" ht="24.9" customHeight="1"/>
    <row r="33" spans="10:22" s="112" customFormat="1" ht="24.9" customHeight="1"/>
    <row r="34" spans="10:22" s="112" customFormat="1" ht="24.9" customHeight="1"/>
    <row r="35" spans="10:22" s="112" customFormat="1" ht="24.9" customHeight="1"/>
    <row r="36" spans="10:22" s="112" customFormat="1" ht="24.9" customHeight="1">
      <c r="J36" s="176"/>
      <c r="V36" s="177"/>
    </row>
    <row r="37" spans="10:22" s="112" customFormat="1" ht="24.9" customHeight="1"/>
    <row r="38" spans="10:22" s="112" customFormat="1" ht="24.9" customHeight="1"/>
    <row r="39" spans="10:22" s="112" customFormat="1" ht="24.9" customHeight="1"/>
    <row r="40" spans="10:22" s="112" customFormat="1" ht="24.9" customHeight="1"/>
    <row r="41" spans="10:22" s="112" customFormat="1" ht="24.9" customHeight="1"/>
    <row r="42" spans="10:22" s="112" customFormat="1" ht="24.9" customHeight="1"/>
    <row r="43" spans="10:22" s="112" customFormat="1" ht="24.9" customHeight="1"/>
    <row r="44" spans="10:22" s="112" customFormat="1" ht="24.9" customHeight="1"/>
    <row r="45" spans="10:22" s="112" customFormat="1" ht="24.9" customHeight="1"/>
    <row r="46" spans="10:22" s="112" customFormat="1" ht="24.9" customHeight="1"/>
    <row r="47" spans="10:22" s="112" customFormat="1" ht="24.9" customHeight="1"/>
    <row r="48" spans="10:22" s="112" customFormat="1" ht="24.9" customHeight="1"/>
    <row r="49" spans="8:8" s="112" customFormat="1" ht="24.9" customHeight="1"/>
    <row r="50" spans="8:8" s="112" customFormat="1" ht="24.9" customHeight="1"/>
    <row r="51" spans="8:8" s="112" customFormat="1" ht="24.9" customHeight="1"/>
    <row r="52" spans="8:8" s="112" customFormat="1" ht="24.9" customHeight="1"/>
    <row r="53" spans="8:8" s="112" customFormat="1" ht="24.9" customHeight="1">
      <c r="H53" s="178"/>
    </row>
    <row r="54" spans="8:8" s="112" customFormat="1" ht="24.9" customHeight="1"/>
    <row r="55" spans="8:8" s="112" customFormat="1" ht="24.9" customHeight="1"/>
    <row r="56" spans="8:8" s="112" customFormat="1" ht="24.9" customHeight="1"/>
    <row r="57" spans="8:8" s="112" customFormat="1" ht="24.9" customHeight="1"/>
    <row r="58" spans="8:8" s="112" customFormat="1" ht="24.9" customHeight="1"/>
    <row r="59" spans="8:8" s="112" customFormat="1" ht="24.9" customHeight="1"/>
    <row r="60" spans="8:8" s="112" customFormat="1" ht="24.9" customHeight="1"/>
    <row r="61" spans="8:8" s="112" customFormat="1" ht="24.9" customHeight="1"/>
    <row r="62" spans="8:8" s="112" customFormat="1" ht="24.9" customHeight="1"/>
    <row r="63" spans="8:8" s="112" customFormat="1" ht="24.9" customHeight="1"/>
    <row r="64" spans="8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</sheetData>
  <mergeCells count="1">
    <mergeCell ref="AN1:AN2"/>
  </mergeCells>
  <conditionalFormatting sqref="E21:T30 S12:T12 N18:T20 S7:V11 S16:T17 S13:S15 H5 E3:H3 G6:H6 W3:Z6 E5:F7 G7:R7 M3:N3 M5:N6">
    <cfRule type="cellIs" dxfId="657" priority="58" stopIfTrue="1" operator="equal">
      <formula>5</formula>
    </cfRule>
  </conditionalFormatting>
  <conditionalFormatting sqref="W7:Z7 S7">
    <cfRule type="cellIs" dxfId="656" priority="57" stopIfTrue="1" operator="equal">
      <formula>5</formula>
    </cfRule>
  </conditionalFormatting>
  <conditionalFormatting sqref="N12:R17 M8:R11">
    <cfRule type="cellIs" dxfId="655" priority="56" stopIfTrue="1" operator="equal">
      <formula>5</formula>
    </cfRule>
  </conditionalFormatting>
  <conditionalFormatting sqref="E17:M20 E16 G16:M16 M12:M15">
    <cfRule type="cellIs" dxfId="654" priority="55" stopIfTrue="1" operator="equal">
      <formula>5</formula>
    </cfRule>
  </conditionalFormatting>
  <conditionalFormatting sqref="W12">
    <cfRule type="cellIs" dxfId="653" priority="54" stopIfTrue="1" operator="equal">
      <formula>5</formula>
    </cfRule>
  </conditionalFormatting>
  <conditionalFormatting sqref="W8">
    <cfRule type="cellIs" dxfId="652" priority="53" stopIfTrue="1" operator="equal">
      <formula>5</formula>
    </cfRule>
  </conditionalFormatting>
  <conditionalFormatting sqref="W10">
    <cfRule type="cellIs" dxfId="651" priority="52" stopIfTrue="1" operator="equal">
      <formula>5</formula>
    </cfRule>
  </conditionalFormatting>
  <conditionalFormatting sqref="W11">
    <cfRule type="cellIs" dxfId="650" priority="51" stopIfTrue="1" operator="equal">
      <formula>5</formula>
    </cfRule>
  </conditionalFormatting>
  <conditionalFormatting sqref="N12:P12">
    <cfRule type="cellIs" dxfId="649" priority="50" stopIfTrue="1" operator="equal">
      <formula>5</formula>
    </cfRule>
  </conditionalFormatting>
  <conditionalFormatting sqref="N7:R11">
    <cfRule type="cellIs" dxfId="648" priority="49" stopIfTrue="1" operator="equal">
      <formula>5</formula>
    </cfRule>
  </conditionalFormatting>
  <conditionalFormatting sqref="S12">
    <cfRule type="cellIs" dxfId="647" priority="48" stopIfTrue="1" operator="equal">
      <formula>5</formula>
    </cfRule>
  </conditionalFormatting>
  <conditionalFormatting sqref="S8">
    <cfRule type="cellIs" dxfId="646" priority="47" stopIfTrue="1" operator="equal">
      <formula>5</formula>
    </cfRule>
  </conditionalFormatting>
  <conditionalFormatting sqref="S10">
    <cfRule type="cellIs" dxfId="645" priority="46" stopIfTrue="1" operator="equal">
      <formula>5</formula>
    </cfRule>
  </conditionalFormatting>
  <conditionalFormatting sqref="S11">
    <cfRule type="cellIs" dxfId="644" priority="45" stopIfTrue="1" operator="equal">
      <formula>5</formula>
    </cfRule>
  </conditionalFormatting>
  <conditionalFormatting sqref="V13:V15">
    <cfRule type="cellIs" dxfId="643" priority="44" stopIfTrue="1" operator="equal">
      <formula>5</formula>
    </cfRule>
  </conditionalFormatting>
  <conditionalFormatting sqref="T13:U15">
    <cfRule type="cellIs" dxfId="642" priority="43" stopIfTrue="1" operator="equal">
      <formula>5</formula>
    </cfRule>
  </conditionalFormatting>
  <conditionalFormatting sqref="T13:U14">
    <cfRule type="cellIs" dxfId="641" priority="42" stopIfTrue="1" operator="equal">
      <formula>5</formula>
    </cfRule>
  </conditionalFormatting>
  <conditionalFormatting sqref="V15">
    <cfRule type="cellIs" dxfId="640" priority="41" stopIfTrue="1" operator="equal">
      <formula>5</formula>
    </cfRule>
  </conditionalFormatting>
  <conditionalFormatting sqref="V13">
    <cfRule type="cellIs" dxfId="639" priority="40" stopIfTrue="1" operator="equal">
      <formula>5</formula>
    </cfRule>
  </conditionalFormatting>
  <conditionalFormatting sqref="V14">
    <cfRule type="cellIs" dxfId="638" priority="39" stopIfTrue="1" operator="equal">
      <formula>5</formula>
    </cfRule>
  </conditionalFormatting>
  <conditionalFormatting sqref="W16">
    <cfRule type="cellIs" dxfId="637" priority="38" stopIfTrue="1" operator="equal">
      <formula>5</formula>
    </cfRule>
  </conditionalFormatting>
  <conditionalFormatting sqref="W16">
    <cfRule type="cellIs" dxfId="636" priority="37" stopIfTrue="1" operator="equal">
      <formula>5</formula>
    </cfRule>
  </conditionalFormatting>
  <conditionalFormatting sqref="X17">
    <cfRule type="cellIs" dxfId="635" priority="36" stopIfTrue="1" operator="equal">
      <formula>5</formula>
    </cfRule>
  </conditionalFormatting>
  <conditionalFormatting sqref="X17">
    <cfRule type="cellIs" dxfId="634" priority="35" stopIfTrue="1" operator="equal">
      <formula>5</formula>
    </cfRule>
  </conditionalFormatting>
  <conditionalFormatting sqref="E4 G4:H4 M4:N4">
    <cfRule type="cellIs" dxfId="633" priority="34" stopIfTrue="1" operator="equal">
      <formula>5</formula>
    </cfRule>
  </conditionalFormatting>
  <conditionalFormatting sqref="N4">
    <cfRule type="cellIs" dxfId="632" priority="33" stopIfTrue="1" operator="equal">
      <formula>5</formula>
    </cfRule>
  </conditionalFormatting>
  <conditionalFormatting sqref="F4">
    <cfRule type="cellIs" dxfId="631" priority="32" stopIfTrue="1" operator="equal">
      <formula>5</formula>
    </cfRule>
  </conditionalFormatting>
  <conditionalFormatting sqref="G5">
    <cfRule type="cellIs" dxfId="630" priority="31" stopIfTrue="1" operator="equal">
      <formula>5</formula>
    </cfRule>
  </conditionalFormatting>
  <conditionalFormatting sqref="F16">
    <cfRule type="cellIs" dxfId="629" priority="30" stopIfTrue="1" operator="equal">
      <formula>5</formula>
    </cfRule>
  </conditionalFormatting>
  <conditionalFormatting sqref="U12">
    <cfRule type="cellIs" dxfId="628" priority="29" stopIfTrue="1" operator="equal">
      <formula>5</formula>
    </cfRule>
  </conditionalFormatting>
  <conditionalFormatting sqref="U16">
    <cfRule type="cellIs" dxfId="627" priority="26" stopIfTrue="1" operator="equal">
      <formula>5</formula>
    </cfRule>
  </conditionalFormatting>
  <conditionalFormatting sqref="V12">
    <cfRule type="cellIs" dxfId="626" priority="28" stopIfTrue="1" operator="equal">
      <formula>5</formula>
    </cfRule>
  </conditionalFormatting>
  <conditionalFormatting sqref="V16">
    <cfRule type="cellIs" dxfId="625" priority="27" stopIfTrue="1" operator="equal">
      <formula>5</formula>
    </cfRule>
  </conditionalFormatting>
  <conditionalFormatting sqref="I12:J12 I8:L11 I13:I15">
    <cfRule type="cellIs" dxfId="624" priority="25" stopIfTrue="1" operator="equal">
      <formula>5</formula>
    </cfRule>
  </conditionalFormatting>
  <conditionalFormatting sqref="E12:H15">
    <cfRule type="cellIs" dxfId="623" priority="24" stopIfTrue="1" operator="equal">
      <formula>5</formula>
    </cfRule>
  </conditionalFormatting>
  <conditionalFormatting sqref="E12:F12">
    <cfRule type="cellIs" dxfId="622" priority="23" stopIfTrue="1" operator="equal">
      <formula>5</formula>
    </cfRule>
  </conditionalFormatting>
  <conditionalFormatting sqref="I12">
    <cfRule type="cellIs" dxfId="621" priority="22" stopIfTrue="1" operator="equal">
      <formula>5</formula>
    </cfRule>
  </conditionalFormatting>
  <conditionalFormatting sqref="I8">
    <cfRule type="cellIs" dxfId="620" priority="21" stopIfTrue="1" operator="equal">
      <formula>5</formula>
    </cfRule>
  </conditionalFormatting>
  <conditionalFormatting sqref="I10">
    <cfRule type="cellIs" dxfId="619" priority="20" stopIfTrue="1" operator="equal">
      <formula>5</formula>
    </cfRule>
  </conditionalFormatting>
  <conditionalFormatting sqref="I11">
    <cfRule type="cellIs" dxfId="618" priority="19" stopIfTrue="1" operator="equal">
      <formula>5</formula>
    </cfRule>
  </conditionalFormatting>
  <conditionalFormatting sqref="L13:L15">
    <cfRule type="cellIs" dxfId="617" priority="18" stopIfTrue="1" operator="equal">
      <formula>5</formula>
    </cfRule>
  </conditionalFormatting>
  <conditionalFormatting sqref="J13:K15">
    <cfRule type="cellIs" dxfId="616" priority="17" stopIfTrue="1" operator="equal">
      <formula>5</formula>
    </cfRule>
  </conditionalFormatting>
  <conditionalFormatting sqref="J13:K14">
    <cfRule type="cellIs" dxfId="615" priority="16" stopIfTrue="1" operator="equal">
      <formula>5</formula>
    </cfRule>
  </conditionalFormatting>
  <conditionalFormatting sqref="L15">
    <cfRule type="cellIs" dxfId="614" priority="15" stopIfTrue="1" operator="equal">
      <formula>5</formula>
    </cfRule>
  </conditionalFormatting>
  <conditionalFormatting sqref="L13">
    <cfRule type="cellIs" dxfId="613" priority="14" stopIfTrue="1" operator="equal">
      <formula>5</formula>
    </cfRule>
  </conditionalFormatting>
  <conditionalFormatting sqref="L14">
    <cfRule type="cellIs" dxfId="612" priority="13" stopIfTrue="1" operator="equal">
      <formula>5</formula>
    </cfRule>
  </conditionalFormatting>
  <conditionalFormatting sqref="K12">
    <cfRule type="cellIs" dxfId="611" priority="12" stopIfTrue="1" operator="equal">
      <formula>5</formula>
    </cfRule>
  </conditionalFormatting>
  <conditionalFormatting sqref="L12">
    <cfRule type="cellIs" dxfId="610" priority="11" stopIfTrue="1" operator="equal">
      <formula>5</formula>
    </cfRule>
  </conditionalFormatting>
  <conditionalFormatting sqref="S3:V6">
    <cfRule type="cellIs" dxfId="609" priority="10" stopIfTrue="1" operator="equal">
      <formula>5</formula>
    </cfRule>
  </conditionalFormatting>
  <conditionalFormatting sqref="O3:R6">
    <cfRule type="cellIs" dxfId="608" priority="9" stopIfTrue="1" operator="equal">
      <formula>5</formula>
    </cfRule>
  </conditionalFormatting>
  <conditionalFormatting sqref="O3:R6">
    <cfRule type="cellIs" dxfId="607" priority="8" stopIfTrue="1" operator="equal">
      <formula>5</formula>
    </cfRule>
  </conditionalFormatting>
  <conditionalFormatting sqref="S3">
    <cfRule type="cellIs" dxfId="606" priority="7" stopIfTrue="1" operator="equal">
      <formula>5</formula>
    </cfRule>
  </conditionalFormatting>
  <conditionalFormatting sqref="S5">
    <cfRule type="cellIs" dxfId="605" priority="6" stopIfTrue="1" operator="equal">
      <formula>5</formula>
    </cfRule>
  </conditionalFormatting>
  <conditionalFormatting sqref="S6">
    <cfRule type="cellIs" dxfId="604" priority="5" stopIfTrue="1" operator="equal">
      <formula>5</formula>
    </cfRule>
  </conditionalFormatting>
  <conditionalFormatting sqref="I3:L6">
    <cfRule type="cellIs" dxfId="603" priority="4" stopIfTrue="1" operator="equal">
      <formula>5</formula>
    </cfRule>
  </conditionalFormatting>
  <conditionalFormatting sqref="I3:L6">
    <cfRule type="cellIs" dxfId="602" priority="3" stopIfTrue="1" operator="equal">
      <formula>5</formula>
    </cfRule>
  </conditionalFormatting>
  <conditionalFormatting sqref="E8:H11">
    <cfRule type="cellIs" dxfId="601" priority="2" stopIfTrue="1" operator="equal">
      <formula>5</formula>
    </cfRule>
  </conditionalFormatting>
  <conditionalFormatting sqref="E8:H11">
    <cfRule type="cellIs" dxfId="60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7493E-E2B2-439B-8BF4-2A96F1649F66}">
  <sheetPr>
    <tabColor rgb="FF0070C0"/>
  </sheetPr>
  <dimension ref="A1:GE212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371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 t="e">
        <f>SUM(AO3:AO6)</f>
        <v>#DIV/0!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33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116">
        <v>5</v>
      </c>
      <c r="J2" s="116">
        <v>6</v>
      </c>
      <c r="K2" s="116">
        <v>7</v>
      </c>
      <c r="L2" s="116">
        <v>8</v>
      </c>
      <c r="M2" s="116">
        <v>9</v>
      </c>
      <c r="N2" s="116">
        <v>10</v>
      </c>
      <c r="O2" s="116">
        <v>1</v>
      </c>
      <c r="P2" s="116">
        <v>2</v>
      </c>
      <c r="Q2" s="116">
        <v>3</v>
      </c>
      <c r="R2" s="116">
        <v>4</v>
      </c>
      <c r="S2" s="116">
        <v>5</v>
      </c>
      <c r="T2" s="116">
        <v>6</v>
      </c>
      <c r="U2" s="116">
        <v>7</v>
      </c>
      <c r="V2" s="116">
        <v>8</v>
      </c>
      <c r="W2" s="116">
        <v>19</v>
      </c>
      <c r="X2" s="116">
        <v>20</v>
      </c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573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6" t="s">
        <v>326</v>
      </c>
      <c r="C3" s="351" t="s">
        <v>355</v>
      </c>
      <c r="D3" s="344" t="s">
        <v>111</v>
      </c>
      <c r="E3" s="119"/>
      <c r="F3" s="181">
        <v>3</v>
      </c>
      <c r="G3" s="181">
        <v>2</v>
      </c>
      <c r="H3" s="126"/>
      <c r="I3" s="144">
        <v>3</v>
      </c>
      <c r="J3" s="127">
        <v>4</v>
      </c>
      <c r="K3" s="127"/>
      <c r="L3" s="144"/>
      <c r="M3" s="144"/>
      <c r="N3" s="181"/>
      <c r="O3" s="144"/>
      <c r="P3" s="144"/>
      <c r="Q3" s="144"/>
      <c r="R3" s="144"/>
      <c r="S3" s="144"/>
      <c r="T3" s="144"/>
      <c r="U3" s="144"/>
      <c r="V3" s="144"/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0</v>
      </c>
      <c r="AI3" s="198">
        <v>4</v>
      </c>
      <c r="AJ3" s="199">
        <f t="shared" ref="AJ3:AJ29" si="0">SUM(E3:AG3)</f>
        <v>12</v>
      </c>
      <c r="AK3" s="200">
        <f>SUM(E3:E29)</f>
        <v>10</v>
      </c>
      <c r="AL3" s="218">
        <f>SUM((AH3+AI3)+((AH3*100)/(AH3+AI3)+((((AJ3-AK3)+((AH3+AI3)*5))*50)/((AH3+AI3)*5))))</f>
        <v>59</v>
      </c>
      <c r="AM3" s="123">
        <f t="shared" ref="AM3:AM16" si="1">SUM(AJ3-AK3)</f>
        <v>2</v>
      </c>
      <c r="AN3" s="201"/>
      <c r="AO3" s="220">
        <f>AL3</f>
        <v>59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8">
      <c r="A4" s="124">
        <v>2</v>
      </c>
      <c r="B4" s="350" t="s">
        <v>328</v>
      </c>
      <c r="C4" s="351" t="s">
        <v>355</v>
      </c>
      <c r="D4" s="344" t="s">
        <v>111</v>
      </c>
      <c r="E4" s="179">
        <v>5</v>
      </c>
      <c r="F4" s="126"/>
      <c r="G4" s="144">
        <v>2</v>
      </c>
      <c r="H4" s="144">
        <v>5</v>
      </c>
      <c r="I4" s="126"/>
      <c r="J4" s="144">
        <v>3</v>
      </c>
      <c r="K4" s="144"/>
      <c r="L4" s="144"/>
      <c r="M4" s="144"/>
      <c r="N4" s="180"/>
      <c r="O4" s="144"/>
      <c r="P4" s="144"/>
      <c r="Q4" s="144"/>
      <c r="R4" s="144"/>
      <c r="S4" s="245"/>
      <c r="T4" s="144"/>
      <c r="U4" s="144"/>
      <c r="V4" s="144"/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2</v>
      </c>
      <c r="AI4" s="345">
        <v>2</v>
      </c>
      <c r="AJ4" s="205">
        <f t="shared" si="0"/>
        <v>15</v>
      </c>
      <c r="AK4" s="331">
        <f>SUM(F3:F29)</f>
        <v>8</v>
      </c>
      <c r="AL4" s="218">
        <f t="shared" ref="AL4:AL17" si="2">SUM((AH4+AI4)+((AH4*100)/(AH4+AI4)+((((AJ4-AK4)+((AH4+AI4)*5))*50)/((AH4+AI4)*5))))</f>
        <v>121.5</v>
      </c>
      <c r="AM4" s="133">
        <f t="shared" si="1"/>
        <v>7</v>
      </c>
      <c r="AN4" s="134"/>
      <c r="AO4" s="220">
        <f t="shared" ref="AO4:AO17" si="3">AL4</f>
        <v>121.5</v>
      </c>
    </row>
    <row r="5" spans="1:187" s="112" customFormat="1" ht="22.2">
      <c r="A5" s="124">
        <v>3</v>
      </c>
      <c r="B5" s="318" t="s">
        <v>217</v>
      </c>
      <c r="C5" s="351" t="s">
        <v>355</v>
      </c>
      <c r="D5" s="344" t="s">
        <v>218</v>
      </c>
      <c r="E5" s="125">
        <v>5</v>
      </c>
      <c r="F5" s="144">
        <v>5</v>
      </c>
      <c r="G5" s="126"/>
      <c r="H5" s="127">
        <v>5</v>
      </c>
      <c r="I5" s="144">
        <v>5</v>
      </c>
      <c r="J5" s="126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4</v>
      </c>
      <c r="AI5" s="204">
        <v>0</v>
      </c>
      <c r="AJ5" s="205">
        <f t="shared" si="0"/>
        <v>20</v>
      </c>
      <c r="AK5" s="206">
        <f>SUM(G3:G29)</f>
        <v>4</v>
      </c>
      <c r="AL5" s="218">
        <f t="shared" si="2"/>
        <v>194</v>
      </c>
      <c r="AM5" s="133">
        <f t="shared" si="1"/>
        <v>16</v>
      </c>
      <c r="AN5" s="207"/>
      <c r="AO5" s="220">
        <f t="shared" si="3"/>
        <v>194</v>
      </c>
    </row>
    <row r="6" spans="1:187" s="139" customFormat="1" ht="22.8" thickBot="1">
      <c r="A6" s="124">
        <v>4</v>
      </c>
      <c r="B6" s="319"/>
      <c r="C6" s="351"/>
      <c r="D6" s="344"/>
      <c r="E6" s="137"/>
      <c r="F6" s="146"/>
      <c r="G6" s="146"/>
      <c r="H6" s="146"/>
      <c r="I6" s="144"/>
      <c r="J6" s="144"/>
      <c r="K6" s="144"/>
      <c r="L6" s="144"/>
      <c r="M6" s="144"/>
      <c r="N6" s="146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/>
      <c r="AI6" s="204"/>
      <c r="AJ6" s="205">
        <f t="shared" si="0"/>
        <v>0</v>
      </c>
      <c r="AK6" s="206">
        <f>SUM(H3:H29)</f>
        <v>10</v>
      </c>
      <c r="AL6" s="218" t="e">
        <f t="shared" si="2"/>
        <v>#DIV/0!</v>
      </c>
      <c r="AM6" s="133">
        <f t="shared" si="1"/>
        <v>-10</v>
      </c>
      <c r="AN6" s="207"/>
      <c r="AO6" s="220" t="e">
        <f t="shared" si="3"/>
        <v>#DIV/0!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39" customFormat="1" ht="22.8" thickBot="1">
      <c r="A7" s="124"/>
      <c r="B7" s="574"/>
      <c r="C7" s="305"/>
      <c r="D7" s="575"/>
      <c r="E7" s="179"/>
      <c r="F7" s="144"/>
      <c r="G7" s="144"/>
      <c r="H7" s="144"/>
      <c r="I7" s="144"/>
      <c r="J7" s="127"/>
      <c r="K7" s="127"/>
      <c r="L7" s="127"/>
      <c r="M7" s="182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35"/>
      <c r="AB7" s="135"/>
      <c r="AC7" s="135"/>
      <c r="AD7" s="135"/>
      <c r="AE7" s="135"/>
      <c r="AF7" s="135"/>
      <c r="AG7" s="143"/>
      <c r="AH7" s="203"/>
      <c r="AI7" s="204"/>
      <c r="AJ7" s="205">
        <f t="shared" si="0"/>
        <v>0</v>
      </c>
      <c r="AK7" s="206">
        <f>SUM(N3:N29)</f>
        <v>0</v>
      </c>
      <c r="AL7" s="218" t="e">
        <f t="shared" si="2"/>
        <v>#DIV/0!</v>
      </c>
      <c r="AM7" s="133">
        <f t="shared" si="1"/>
        <v>0</v>
      </c>
      <c r="AN7" s="134"/>
      <c r="AO7" s="220" t="e">
        <f t="shared" si="3"/>
        <v>#DIV/0!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</row>
    <row r="8" spans="1:187" s="112" customFormat="1" ht="22.8">
      <c r="A8" s="118">
        <v>1</v>
      </c>
      <c r="B8" s="576"/>
      <c r="C8" s="352"/>
      <c r="D8" s="343"/>
      <c r="E8" s="144"/>
      <c r="F8" s="144"/>
      <c r="G8" s="144"/>
      <c r="H8" s="144"/>
      <c r="I8" s="144"/>
      <c r="J8" s="144"/>
      <c r="K8" s="127"/>
      <c r="L8" s="144"/>
      <c r="M8" s="183"/>
      <c r="N8" s="127"/>
      <c r="O8" s="144"/>
      <c r="P8" s="144"/>
      <c r="Q8" s="144"/>
      <c r="R8" s="144"/>
      <c r="S8" s="144"/>
      <c r="T8" s="144"/>
      <c r="U8" s="144"/>
      <c r="V8" s="144"/>
      <c r="W8" s="144"/>
      <c r="X8" s="136"/>
      <c r="Y8" s="136"/>
      <c r="Z8" s="136"/>
      <c r="AA8" s="135"/>
      <c r="AB8" s="135"/>
      <c r="AC8" s="135"/>
      <c r="AD8" s="135"/>
      <c r="AE8" s="135"/>
      <c r="AF8" s="135"/>
      <c r="AG8" s="143"/>
      <c r="AH8" s="203"/>
      <c r="AI8" s="204"/>
      <c r="AJ8" s="205">
        <f t="shared" si="0"/>
        <v>0</v>
      </c>
      <c r="AK8" s="206">
        <f>SUM(O3:O29)</f>
        <v>0</v>
      </c>
      <c r="AL8" s="218" t="e">
        <f t="shared" si="2"/>
        <v>#DIV/0!</v>
      </c>
      <c r="AM8" s="133">
        <f t="shared" si="1"/>
        <v>0</v>
      </c>
      <c r="AN8" s="134"/>
      <c r="AO8" s="220" t="e">
        <f t="shared" si="3"/>
        <v>#DIV/0!</v>
      </c>
    </row>
    <row r="9" spans="1:187" s="112" customFormat="1" ht="22.8">
      <c r="A9" s="124">
        <v>2</v>
      </c>
      <c r="B9" s="576"/>
      <c r="C9" s="352"/>
      <c r="D9" s="344"/>
      <c r="E9" s="144"/>
      <c r="F9" s="144"/>
      <c r="G9" s="144"/>
      <c r="H9" s="144"/>
      <c r="I9" s="245"/>
      <c r="J9" s="144"/>
      <c r="K9" s="144"/>
      <c r="L9" s="144"/>
      <c r="M9" s="144"/>
      <c r="N9" s="180"/>
      <c r="O9" s="145"/>
      <c r="P9" s="144"/>
      <c r="Q9" s="144"/>
      <c r="R9" s="144"/>
      <c r="S9" s="245"/>
      <c r="T9" s="145"/>
      <c r="U9" s="144"/>
      <c r="V9" s="144"/>
      <c r="W9" s="245"/>
      <c r="X9" s="136"/>
      <c r="Y9" s="136"/>
      <c r="Z9" s="136"/>
      <c r="AA9" s="245"/>
      <c r="AB9" s="136"/>
      <c r="AC9" s="136"/>
      <c r="AD9" s="136"/>
      <c r="AE9" s="136"/>
      <c r="AF9" s="136"/>
      <c r="AG9" s="329"/>
      <c r="AH9" s="349"/>
      <c r="AI9" s="345"/>
      <c r="AJ9" s="330">
        <f t="shared" si="0"/>
        <v>0</v>
      </c>
      <c r="AK9" s="331">
        <f>SUM(P3:P29)</f>
        <v>0</v>
      </c>
      <c r="AL9" s="332" t="e">
        <f t="shared" si="2"/>
        <v>#DIV/0!</v>
      </c>
      <c r="AM9" s="333">
        <f t="shared" si="1"/>
        <v>0</v>
      </c>
      <c r="AN9" s="134"/>
      <c r="AO9" s="220" t="e">
        <f t="shared" si="3"/>
        <v>#DIV/0!</v>
      </c>
    </row>
    <row r="10" spans="1:187" s="112" customFormat="1" ht="22.8">
      <c r="A10" s="124">
        <v>3</v>
      </c>
      <c r="B10" s="576"/>
      <c r="C10" s="352"/>
      <c r="D10" s="344"/>
      <c r="E10" s="144"/>
      <c r="F10" s="144"/>
      <c r="G10" s="144"/>
      <c r="H10" s="144"/>
      <c r="I10" s="144"/>
      <c r="J10" s="127"/>
      <c r="K10" s="144"/>
      <c r="L10" s="144"/>
      <c r="M10" s="144"/>
      <c r="N10" s="127"/>
      <c r="O10" s="144"/>
      <c r="P10" s="144"/>
      <c r="Q10" s="144"/>
      <c r="R10" s="144"/>
      <c r="S10" s="144"/>
      <c r="T10" s="144"/>
      <c r="U10" s="144"/>
      <c r="V10" s="144"/>
      <c r="W10" s="144"/>
      <c r="X10" s="136"/>
      <c r="Y10" s="129"/>
      <c r="Z10" s="129"/>
      <c r="AA10" s="215"/>
      <c r="AB10" s="130"/>
      <c r="AC10" s="130"/>
      <c r="AD10" s="130"/>
      <c r="AE10" s="130"/>
      <c r="AF10" s="130"/>
      <c r="AG10" s="186"/>
      <c r="AH10" s="346"/>
      <c r="AI10" s="347"/>
      <c r="AJ10" s="205">
        <f t="shared" si="0"/>
        <v>0</v>
      </c>
      <c r="AK10" s="206">
        <f>SUM(Q3:Q31)</f>
        <v>0</v>
      </c>
      <c r="AL10" s="218" t="e">
        <f t="shared" si="2"/>
        <v>#DIV/0!</v>
      </c>
      <c r="AM10" s="133">
        <f t="shared" si="1"/>
        <v>0</v>
      </c>
      <c r="AN10" s="134"/>
      <c r="AO10" s="220" t="e">
        <f t="shared" si="3"/>
        <v>#DIV/0!</v>
      </c>
    </row>
    <row r="11" spans="1:187" s="139" customFormat="1" ht="23.4" thickBot="1">
      <c r="A11" s="124">
        <v>4</v>
      </c>
      <c r="B11" s="577"/>
      <c r="C11" s="352"/>
      <c r="D11" s="3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51"/>
      <c r="Y11" s="151"/>
      <c r="Z11" s="151"/>
      <c r="AA11" s="216"/>
      <c r="AB11" s="152"/>
      <c r="AC11" s="152"/>
      <c r="AD11" s="152"/>
      <c r="AE11" s="152"/>
      <c r="AF11" s="152"/>
      <c r="AG11" s="152"/>
      <c r="AH11" s="346"/>
      <c r="AI11" s="348"/>
      <c r="AJ11" s="199">
        <f t="shared" si="0"/>
        <v>0</v>
      </c>
      <c r="AK11" s="200">
        <f>SUM(R3:R29)</f>
        <v>0</v>
      </c>
      <c r="AL11" s="218" t="e">
        <f t="shared" si="2"/>
        <v>#DIV/0!</v>
      </c>
      <c r="AM11" s="123">
        <f t="shared" si="1"/>
        <v>0</v>
      </c>
      <c r="AN11" s="153"/>
      <c r="AO11" s="220" t="e">
        <f t="shared" si="3"/>
        <v>#DIV/0!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</row>
    <row r="12" spans="1:187" s="112" customFormat="1" ht="22.8">
      <c r="A12" s="124">
        <v>5</v>
      </c>
      <c r="B12" s="320"/>
      <c r="C12" s="303"/>
      <c r="D12" s="540"/>
      <c r="E12" s="144"/>
      <c r="F12" s="144"/>
      <c r="G12" s="144"/>
      <c r="H12" s="144"/>
      <c r="I12" s="144"/>
      <c r="J12" s="144"/>
      <c r="K12" s="144"/>
      <c r="L12" s="144"/>
      <c r="M12" s="183"/>
      <c r="N12" s="245"/>
      <c r="O12" s="144"/>
      <c r="P12" s="144"/>
      <c r="Q12" s="144"/>
      <c r="R12" s="144"/>
      <c r="S12" s="144"/>
      <c r="T12" s="144"/>
      <c r="U12" s="144"/>
      <c r="V12" s="144"/>
      <c r="W12" s="144"/>
      <c r="X12" s="136"/>
      <c r="Y12" s="136"/>
      <c r="Z12" s="136"/>
      <c r="AA12" s="215"/>
      <c r="AB12" s="130"/>
      <c r="AC12" s="130"/>
      <c r="AD12" s="130"/>
      <c r="AE12" s="130"/>
      <c r="AF12" s="130"/>
      <c r="AG12" s="130"/>
      <c r="AH12" s="346"/>
      <c r="AI12" s="347"/>
      <c r="AJ12" s="205">
        <f t="shared" si="0"/>
        <v>0</v>
      </c>
      <c r="AK12" s="206">
        <f>SUM(S3:S29)</f>
        <v>0</v>
      </c>
      <c r="AL12" s="218" t="e">
        <f t="shared" si="2"/>
        <v>#DIV/0!</v>
      </c>
      <c r="AM12" s="133">
        <f t="shared" si="1"/>
        <v>0</v>
      </c>
      <c r="AN12" s="207"/>
      <c r="AO12" s="220" t="e">
        <f t="shared" si="3"/>
        <v>#DIV/0!</v>
      </c>
    </row>
    <row r="13" spans="1:187" s="112" customFormat="1" ht="22.8">
      <c r="A13" s="124">
        <v>6</v>
      </c>
      <c r="B13" s="318"/>
      <c r="C13" s="303"/>
      <c r="D13" s="540"/>
      <c r="E13" s="144"/>
      <c r="F13" s="144"/>
      <c r="G13" s="144"/>
      <c r="H13" s="144"/>
      <c r="I13" s="245"/>
      <c r="J13" s="144"/>
      <c r="K13" s="144"/>
      <c r="L13" s="144"/>
      <c r="M13" s="144"/>
      <c r="N13" s="144"/>
      <c r="O13" s="144"/>
      <c r="P13" s="144"/>
      <c r="Q13" s="144"/>
      <c r="R13" s="144"/>
      <c r="S13" s="245"/>
      <c r="T13" s="144"/>
      <c r="U13" s="144"/>
      <c r="V13" s="144"/>
      <c r="W13" s="245"/>
      <c r="X13" s="136"/>
      <c r="Y13" s="136"/>
      <c r="Z13" s="136"/>
      <c r="AA13" s="215"/>
      <c r="AB13" s="130"/>
      <c r="AC13" s="130"/>
      <c r="AD13" s="130"/>
      <c r="AE13" s="130"/>
      <c r="AF13" s="130"/>
      <c r="AG13" s="130"/>
      <c r="AH13" s="346"/>
      <c r="AI13" s="213"/>
      <c r="AJ13" s="211">
        <f t="shared" si="0"/>
        <v>0</v>
      </c>
      <c r="AK13" s="212">
        <f>SUM(T3:T29)</f>
        <v>0</v>
      </c>
      <c r="AL13" s="218" t="e">
        <f t="shared" si="2"/>
        <v>#DIV/0!</v>
      </c>
      <c r="AM13" s="133">
        <f t="shared" si="1"/>
        <v>0</v>
      </c>
      <c r="AN13" s="311"/>
      <c r="AO13" s="220" t="e">
        <f t="shared" si="3"/>
        <v>#DIV/0!</v>
      </c>
    </row>
    <row r="14" spans="1:187" s="139" customFormat="1" ht="23.4" thickBot="1">
      <c r="A14" s="124">
        <v>7</v>
      </c>
      <c r="B14" s="318"/>
      <c r="C14" s="303"/>
      <c r="D14" s="541"/>
      <c r="E14" s="144"/>
      <c r="F14" s="144"/>
      <c r="G14" s="144"/>
      <c r="H14" s="144"/>
      <c r="I14" s="245"/>
      <c r="J14" s="144"/>
      <c r="K14" s="144"/>
      <c r="L14" s="144"/>
      <c r="M14" s="144"/>
      <c r="N14" s="144"/>
      <c r="O14" s="144"/>
      <c r="P14" s="144"/>
      <c r="Q14" s="145"/>
      <c r="R14" s="144"/>
      <c r="S14" s="245"/>
      <c r="T14" s="144"/>
      <c r="U14" s="144"/>
      <c r="V14" s="144"/>
      <c r="W14" s="245"/>
      <c r="X14" s="136"/>
      <c r="Y14" s="136"/>
      <c r="Z14" s="136"/>
      <c r="AA14" s="215"/>
      <c r="AB14" s="130"/>
      <c r="AC14" s="130"/>
      <c r="AD14" s="130"/>
      <c r="AE14" s="130"/>
      <c r="AF14" s="130"/>
      <c r="AG14" s="130"/>
      <c r="AH14" s="346"/>
      <c r="AI14" s="213"/>
      <c r="AJ14" s="211">
        <f t="shared" si="0"/>
        <v>0</v>
      </c>
      <c r="AK14" s="212">
        <f>SUM(U4:U29)</f>
        <v>0</v>
      </c>
      <c r="AL14" s="218" t="e">
        <f t="shared" si="2"/>
        <v>#DIV/0!</v>
      </c>
      <c r="AM14" s="133">
        <f t="shared" si="1"/>
        <v>0</v>
      </c>
      <c r="AN14" s="156"/>
      <c r="AO14" s="220" t="e">
        <f t="shared" si="3"/>
        <v>#DIV/0!</v>
      </c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</row>
    <row r="15" spans="1:187" s="112" customFormat="1" ht="22.8">
      <c r="A15" s="124">
        <v>8</v>
      </c>
      <c r="B15" s="318"/>
      <c r="C15" s="303"/>
      <c r="D15" s="542"/>
      <c r="E15" s="144"/>
      <c r="F15" s="144"/>
      <c r="G15" s="144"/>
      <c r="H15" s="145"/>
      <c r="I15" s="245"/>
      <c r="J15" s="144"/>
      <c r="K15" s="145"/>
      <c r="L15" s="144"/>
      <c r="M15" s="144"/>
      <c r="N15" s="144"/>
      <c r="O15" s="144"/>
      <c r="P15" s="144"/>
      <c r="Q15" s="144"/>
      <c r="R15" s="144"/>
      <c r="S15" s="245"/>
      <c r="T15" s="144"/>
      <c r="U15" s="144"/>
      <c r="V15" s="144"/>
      <c r="W15" s="245"/>
      <c r="X15" s="136"/>
      <c r="Y15" s="136"/>
      <c r="Z15" s="136"/>
      <c r="AA15" s="127"/>
      <c r="AB15" s="129"/>
      <c r="AC15" s="129"/>
      <c r="AD15" s="129"/>
      <c r="AE15" s="129"/>
      <c r="AF15" s="129"/>
      <c r="AG15" s="129"/>
      <c r="AH15" s="346"/>
      <c r="AI15" s="213"/>
      <c r="AJ15" s="211">
        <f t="shared" si="0"/>
        <v>0</v>
      </c>
      <c r="AK15" s="212">
        <f>SUM(V3:V29)</f>
        <v>0</v>
      </c>
      <c r="AL15" s="218" t="e">
        <f t="shared" si="2"/>
        <v>#DIV/0!</v>
      </c>
      <c r="AM15" s="133">
        <f t="shared" si="1"/>
        <v>0</v>
      </c>
      <c r="AN15" s="156"/>
      <c r="AO15" s="220" t="e">
        <f t="shared" si="3"/>
        <v>#DIV/0!</v>
      </c>
    </row>
    <row r="16" spans="1:187" s="112" customFormat="1" ht="22.8">
      <c r="A16" s="124"/>
      <c r="B16" s="320"/>
      <c r="C16" s="351"/>
      <c r="D16" s="540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245"/>
      <c r="T16" s="136"/>
      <c r="U16" s="136"/>
      <c r="V16" s="136"/>
      <c r="W16" s="144"/>
      <c r="X16" s="136"/>
      <c r="Y16" s="136"/>
      <c r="Z16" s="136"/>
      <c r="AA16" s="127"/>
      <c r="AB16" s="129"/>
      <c r="AC16" s="129"/>
      <c r="AD16" s="129"/>
      <c r="AE16" s="129"/>
      <c r="AF16" s="129"/>
      <c r="AG16" s="129"/>
      <c r="AH16" s="346"/>
      <c r="AI16" s="213"/>
      <c r="AJ16" s="211">
        <f t="shared" si="0"/>
        <v>0</v>
      </c>
      <c r="AK16" s="212">
        <f>SUM(W3:W29)</f>
        <v>0</v>
      </c>
      <c r="AL16" s="218" t="e">
        <f t="shared" si="2"/>
        <v>#DIV/0!</v>
      </c>
      <c r="AM16" s="133">
        <f t="shared" si="1"/>
        <v>0</v>
      </c>
      <c r="AN16" s="207"/>
      <c r="AO16" s="220" t="e">
        <f t="shared" si="3"/>
        <v>#DIV/0!</v>
      </c>
    </row>
    <row r="17" spans="1:187" s="160" customFormat="1" ht="23.4" thickBot="1">
      <c r="A17" s="150"/>
      <c r="B17" s="353"/>
      <c r="C17" s="352"/>
      <c r="D17" s="543"/>
      <c r="E17" s="144"/>
      <c r="F17" s="144"/>
      <c r="G17" s="144"/>
      <c r="H17" s="144"/>
      <c r="I17" s="144"/>
      <c r="J17" s="144"/>
      <c r="K17" s="144"/>
      <c r="L17" s="145"/>
      <c r="M17" s="144"/>
      <c r="N17" s="144"/>
      <c r="O17" s="144"/>
      <c r="P17" s="144"/>
      <c r="Q17" s="144"/>
      <c r="R17" s="144"/>
      <c r="S17" s="146"/>
      <c r="T17" s="136"/>
      <c r="U17" s="136"/>
      <c r="V17" s="136"/>
      <c r="W17" s="136"/>
      <c r="X17" s="144"/>
      <c r="Y17" s="136"/>
      <c r="Z17" s="136"/>
      <c r="AA17" s="127"/>
      <c r="AB17" s="129"/>
      <c r="AC17" s="129"/>
      <c r="AD17" s="129"/>
      <c r="AE17" s="129"/>
      <c r="AF17" s="129"/>
      <c r="AG17" s="129"/>
      <c r="AH17" s="346"/>
      <c r="AI17" s="213"/>
      <c r="AJ17" s="211">
        <f t="shared" si="0"/>
        <v>0</v>
      </c>
      <c r="AK17" s="212">
        <f>SUM(X3:X29)</f>
        <v>0</v>
      </c>
      <c r="AL17" s="218" t="e">
        <f t="shared" si="2"/>
        <v>#DIV/0!</v>
      </c>
      <c r="AM17" s="133"/>
      <c r="AN17" s="157"/>
      <c r="AO17" s="220" t="e">
        <f t="shared" si="3"/>
        <v>#DIV/0!</v>
      </c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</row>
    <row r="18" spans="1:187" s="160" customFormat="1" ht="23.4" thickBot="1">
      <c r="A18" s="124"/>
      <c r="B18" s="354"/>
      <c r="C18" s="352"/>
      <c r="D18" s="544"/>
      <c r="E18" s="144"/>
      <c r="F18" s="144"/>
      <c r="G18" s="144"/>
      <c r="H18" s="144"/>
      <c r="I18" s="180"/>
      <c r="J18" s="144"/>
      <c r="K18" s="144"/>
      <c r="L18" s="144"/>
      <c r="M18" s="144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27"/>
      <c r="AB18" s="129"/>
      <c r="AC18" s="129"/>
      <c r="AD18" s="129"/>
      <c r="AE18" s="129"/>
      <c r="AF18" s="129"/>
      <c r="AG18" s="129"/>
      <c r="AH18" s="158"/>
      <c r="AI18" s="213"/>
      <c r="AJ18" s="211">
        <f t="shared" si="0"/>
        <v>0</v>
      </c>
      <c r="AK18" s="212"/>
      <c r="AL18" s="214"/>
      <c r="AM18" s="133"/>
      <c r="AN18" s="157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</row>
    <row r="19" spans="1:187" s="112" customFormat="1" ht="23.25" customHeight="1">
      <c r="A19" s="124"/>
      <c r="B19" s="354"/>
      <c r="C19" s="352"/>
      <c r="D19" s="543"/>
      <c r="E19" s="144"/>
      <c r="F19" s="144"/>
      <c r="G19" s="144"/>
      <c r="H19" s="144"/>
      <c r="I19" s="144"/>
      <c r="J19" s="144"/>
      <c r="K19" s="144"/>
      <c r="L19" s="144"/>
      <c r="M19" s="144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44"/>
      <c r="AB19" s="136"/>
      <c r="AC19" s="136"/>
      <c r="AD19" s="136"/>
      <c r="AE19" s="136"/>
      <c r="AF19" s="136"/>
      <c r="AG19" s="129"/>
      <c r="AH19" s="158"/>
      <c r="AI19" s="213"/>
      <c r="AJ19" s="211">
        <f t="shared" si="0"/>
        <v>0</v>
      </c>
      <c r="AK19" s="212"/>
      <c r="AL19" s="214"/>
      <c r="AM19" s="133"/>
      <c r="AN19" s="157"/>
    </row>
    <row r="20" spans="1:187" s="112" customFormat="1" ht="23.25" customHeight="1">
      <c r="A20" s="124"/>
      <c r="B20" s="190"/>
      <c r="C20" s="352"/>
      <c r="D20" s="543"/>
      <c r="E20" s="144"/>
      <c r="F20" s="144"/>
      <c r="G20" s="144"/>
      <c r="H20" s="180"/>
      <c r="I20" s="144"/>
      <c r="J20" s="144"/>
      <c r="K20" s="144"/>
      <c r="L20" s="144"/>
      <c r="M20" s="144"/>
      <c r="N20" s="136"/>
      <c r="O20" s="136"/>
      <c r="P20" s="136"/>
      <c r="Q20" s="136"/>
      <c r="R20" s="136"/>
      <c r="S20" s="136"/>
      <c r="T20" s="129"/>
      <c r="U20" s="129"/>
      <c r="V20" s="129"/>
      <c r="W20" s="129"/>
      <c r="X20" s="129"/>
      <c r="Y20" s="129"/>
      <c r="Z20" s="129"/>
      <c r="AA20" s="144"/>
      <c r="AB20" s="136"/>
      <c r="AC20" s="136"/>
      <c r="AD20" s="136"/>
      <c r="AE20" s="136"/>
      <c r="AF20" s="136"/>
      <c r="AG20" s="129"/>
      <c r="AH20" s="158"/>
      <c r="AI20" s="213"/>
      <c r="AJ20" s="211">
        <f t="shared" si="0"/>
        <v>0</v>
      </c>
      <c r="AK20" s="214"/>
      <c r="AL20" s="214"/>
      <c r="AM20" s="133"/>
      <c r="AN20" s="157"/>
    </row>
    <row r="21" spans="1:187" s="139" customFormat="1" ht="23.25" customHeight="1" thickBot="1">
      <c r="A21" s="124"/>
      <c r="B21" s="249"/>
      <c r="C21" s="249"/>
      <c r="D21" s="301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29"/>
      <c r="U21" s="132"/>
      <c r="V21" s="132"/>
      <c r="W21" s="132"/>
      <c r="X21" s="128"/>
      <c r="Y21" s="128"/>
      <c r="Z21" s="128"/>
      <c r="AA21" s="144"/>
      <c r="AB21" s="136"/>
      <c r="AC21" s="136"/>
      <c r="AD21" s="136"/>
      <c r="AE21" s="136"/>
      <c r="AF21" s="136"/>
      <c r="AG21" s="129"/>
      <c r="AH21" s="158"/>
      <c r="AI21" s="159"/>
      <c r="AJ21" s="155">
        <f t="shared" si="0"/>
        <v>0</v>
      </c>
      <c r="AK21" s="163"/>
      <c r="AL21" s="163"/>
      <c r="AM21" s="133"/>
      <c r="AN21" s="157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</row>
    <row r="22" spans="1:187" s="112" customFormat="1" ht="23.25" customHeight="1">
      <c r="A22" s="124"/>
      <c r="B22" s="161"/>
      <c r="C22" s="161"/>
      <c r="D22" s="302"/>
      <c r="E22" s="130"/>
      <c r="F22" s="130"/>
      <c r="G22" s="130"/>
      <c r="H22" s="130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5"/>
      <c r="V22" s="135"/>
      <c r="W22" s="135"/>
      <c r="X22" s="127"/>
      <c r="Y22" s="127"/>
      <c r="Z22" s="127"/>
      <c r="AA22" s="144"/>
      <c r="AB22" s="136"/>
      <c r="AC22" s="136"/>
      <c r="AD22" s="136"/>
      <c r="AE22" s="136"/>
      <c r="AF22" s="136"/>
      <c r="AG22" s="129"/>
      <c r="AH22" s="158"/>
      <c r="AI22" s="159"/>
      <c r="AJ22" s="155">
        <f t="shared" si="0"/>
        <v>0</v>
      </c>
      <c r="AK22" s="163"/>
      <c r="AL22" s="163"/>
      <c r="AM22" s="133"/>
      <c r="AN22" s="157"/>
    </row>
    <row r="23" spans="1:187" s="112" customFormat="1" ht="23.25" customHeight="1">
      <c r="A23" s="124"/>
      <c r="B23" s="161"/>
      <c r="C23" s="161"/>
      <c r="D23" s="16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9"/>
      <c r="Y23" s="149"/>
      <c r="Z23" s="149"/>
      <c r="AA23" s="147"/>
      <c r="AB23" s="136"/>
      <c r="AC23" s="136"/>
      <c r="AD23" s="136"/>
      <c r="AE23" s="136"/>
      <c r="AF23" s="136"/>
      <c r="AG23" s="129"/>
      <c r="AH23" s="158"/>
      <c r="AI23" s="159"/>
      <c r="AJ23" s="155">
        <f t="shared" si="0"/>
        <v>0</v>
      </c>
      <c r="AK23" s="163"/>
      <c r="AL23" s="163"/>
      <c r="AM23" s="133"/>
      <c r="AN23" s="157"/>
    </row>
    <row r="24" spans="1:187" s="160" customFormat="1" ht="23.25" customHeight="1" thickBot="1">
      <c r="A24" s="148"/>
      <c r="B24" s="161"/>
      <c r="C24" s="161"/>
      <c r="D24" s="16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9"/>
      <c r="Y24" s="149"/>
      <c r="Z24" s="149"/>
      <c r="AA24" s="147"/>
      <c r="AB24" s="136"/>
      <c r="AC24" s="136"/>
      <c r="AD24" s="136"/>
      <c r="AE24" s="136"/>
      <c r="AF24" s="136"/>
      <c r="AG24" s="129"/>
      <c r="AH24" s="158"/>
      <c r="AI24" s="159"/>
      <c r="AJ24" s="155">
        <f t="shared" si="0"/>
        <v>0</v>
      </c>
      <c r="AK24" s="163"/>
      <c r="AL24" s="163"/>
      <c r="AM24" s="133"/>
      <c r="AN24" s="157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</row>
    <row r="25" spans="1:187" ht="23.25" customHeight="1">
      <c r="A25" s="150"/>
      <c r="B25" s="165"/>
      <c r="C25" s="165"/>
      <c r="D25" s="162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29"/>
      <c r="Y25" s="129"/>
      <c r="Z25" s="129"/>
      <c r="AA25" s="136"/>
      <c r="AB25" s="136"/>
      <c r="AC25" s="136"/>
      <c r="AD25" s="136"/>
      <c r="AE25" s="136"/>
      <c r="AF25" s="136"/>
      <c r="AG25" s="129"/>
      <c r="AH25" s="166"/>
      <c r="AI25" s="167"/>
      <c r="AJ25" s="168">
        <f t="shared" si="0"/>
        <v>0</v>
      </c>
      <c r="AK25" s="169"/>
      <c r="AL25" s="169"/>
      <c r="AM25" s="133"/>
      <c r="AN25" s="154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</row>
    <row r="26" spans="1:187" ht="23.25" customHeight="1">
      <c r="A26" s="164"/>
      <c r="B26" s="161"/>
      <c r="C26" s="161"/>
      <c r="D26" s="162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29"/>
      <c r="Y26" s="129"/>
      <c r="Z26" s="129"/>
      <c r="AA26" s="136"/>
      <c r="AB26" s="136"/>
      <c r="AC26" s="136"/>
      <c r="AD26" s="136"/>
      <c r="AE26" s="136"/>
      <c r="AF26" s="136"/>
      <c r="AG26" s="129"/>
      <c r="AH26" s="170"/>
      <c r="AI26" s="171"/>
      <c r="AJ26" s="155">
        <f t="shared" si="0"/>
        <v>0</v>
      </c>
      <c r="AK26" s="163"/>
      <c r="AL26" s="163"/>
      <c r="AM26" s="133"/>
      <c r="AN26" s="156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ht="23.25" customHeight="1">
      <c r="A27" s="164"/>
      <c r="B27" s="172"/>
      <c r="C27" s="172"/>
      <c r="D27" s="17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29"/>
      <c r="Y27" s="129"/>
      <c r="Z27" s="129"/>
      <c r="AA27" s="136"/>
      <c r="AB27" s="136"/>
      <c r="AC27" s="136"/>
      <c r="AD27" s="136"/>
      <c r="AE27" s="136"/>
      <c r="AF27" s="136"/>
      <c r="AG27" s="129"/>
      <c r="AH27" s="170"/>
      <c r="AI27" s="171"/>
      <c r="AJ27" s="155">
        <f t="shared" si="0"/>
        <v>0</v>
      </c>
      <c r="AK27" s="163"/>
      <c r="AL27" s="163"/>
      <c r="AM27" s="133"/>
      <c r="AN27" s="156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</row>
    <row r="28" spans="1:187" ht="23.25" customHeight="1">
      <c r="A28" s="164"/>
      <c r="B28" s="161"/>
      <c r="C28" s="161"/>
      <c r="D28" s="174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29"/>
      <c r="Y28" s="129"/>
      <c r="Z28" s="129"/>
      <c r="AA28" s="136"/>
      <c r="AB28" s="136"/>
      <c r="AC28" s="136"/>
      <c r="AD28" s="136"/>
      <c r="AE28" s="136"/>
      <c r="AF28" s="136"/>
      <c r="AG28" s="129"/>
      <c r="AH28" s="170"/>
      <c r="AI28" s="171"/>
      <c r="AJ28" s="155">
        <f t="shared" si="0"/>
        <v>0</v>
      </c>
      <c r="AK28" s="163"/>
      <c r="AL28" s="163"/>
      <c r="AM28" s="133"/>
      <c r="AN28" s="156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</row>
    <row r="29" spans="1:187" ht="23.25" customHeight="1">
      <c r="A29" s="164"/>
      <c r="B29" s="175"/>
      <c r="C29" s="175"/>
      <c r="D29" s="174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29"/>
      <c r="Y29" s="129"/>
      <c r="Z29" s="129"/>
      <c r="AA29" s="136"/>
      <c r="AB29" s="136"/>
      <c r="AC29" s="136"/>
      <c r="AD29" s="136"/>
      <c r="AE29" s="136"/>
      <c r="AF29" s="136"/>
      <c r="AG29" s="129"/>
      <c r="AH29" s="170"/>
      <c r="AI29" s="171"/>
      <c r="AJ29" s="155">
        <f t="shared" si="0"/>
        <v>0</v>
      </c>
      <c r="AK29" s="163"/>
      <c r="AL29" s="163"/>
      <c r="AM29" s="133"/>
      <c r="AN29" s="156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s="112" customFormat="1" ht="24.9" customHeight="1"/>
    <row r="31" spans="1:187" s="112" customFormat="1" ht="24.9" customHeight="1"/>
    <row r="32" spans="1:187" s="112" customFormat="1" ht="24.9" customHeight="1"/>
    <row r="33" spans="10:22" s="112" customFormat="1" ht="24.9" customHeight="1"/>
    <row r="34" spans="10:22" s="112" customFormat="1" ht="24.9" customHeight="1"/>
    <row r="35" spans="10:22" s="112" customFormat="1" ht="24.9" customHeight="1"/>
    <row r="36" spans="10:22" s="112" customFormat="1" ht="24.9" customHeight="1">
      <c r="J36" s="176"/>
      <c r="V36" s="177"/>
    </row>
    <row r="37" spans="10:22" s="112" customFormat="1" ht="24.9" customHeight="1"/>
    <row r="38" spans="10:22" s="112" customFormat="1" ht="24.9" customHeight="1"/>
    <row r="39" spans="10:22" s="112" customFormat="1" ht="24.9" customHeight="1"/>
    <row r="40" spans="10:22" s="112" customFormat="1" ht="24.9" customHeight="1"/>
    <row r="41" spans="10:22" s="112" customFormat="1" ht="24.9" customHeight="1"/>
    <row r="42" spans="10:22" s="112" customFormat="1" ht="24.9" customHeight="1"/>
    <row r="43" spans="10:22" s="112" customFormat="1" ht="24.9" customHeight="1"/>
    <row r="44" spans="10:22" s="112" customFormat="1" ht="24.9" customHeight="1"/>
    <row r="45" spans="10:22" s="112" customFormat="1" ht="24.9" customHeight="1"/>
    <row r="46" spans="10:22" s="112" customFormat="1" ht="24.9" customHeight="1"/>
    <row r="47" spans="10:22" s="112" customFormat="1" ht="24.9" customHeight="1"/>
    <row r="48" spans="10:22" s="112" customFormat="1" ht="24.9" customHeight="1"/>
    <row r="49" spans="8:8" s="112" customFormat="1" ht="24.9" customHeight="1"/>
    <row r="50" spans="8:8" s="112" customFormat="1" ht="24.9" customHeight="1"/>
    <row r="51" spans="8:8" s="112" customFormat="1" ht="24.9" customHeight="1"/>
    <row r="52" spans="8:8" s="112" customFormat="1" ht="24.9" customHeight="1"/>
    <row r="53" spans="8:8" s="112" customFormat="1" ht="24.9" customHeight="1">
      <c r="H53" s="178"/>
    </row>
    <row r="54" spans="8:8" s="112" customFormat="1" ht="24.9" customHeight="1"/>
    <row r="55" spans="8:8" s="112" customFormat="1" ht="24.9" customHeight="1"/>
    <row r="56" spans="8:8" s="112" customFormat="1" ht="24.9" customHeight="1"/>
    <row r="57" spans="8:8" s="112" customFormat="1" ht="24.9" customHeight="1"/>
    <row r="58" spans="8:8" s="112" customFormat="1" ht="24.9" customHeight="1"/>
    <row r="59" spans="8:8" s="112" customFormat="1" ht="24.9" customHeight="1"/>
    <row r="60" spans="8:8" s="112" customFormat="1" ht="24.9" customHeight="1"/>
    <row r="61" spans="8:8" s="112" customFormat="1" ht="24.9" customHeight="1"/>
    <row r="62" spans="8:8" s="112" customFormat="1" ht="24.9" customHeight="1"/>
    <row r="63" spans="8:8" s="112" customFormat="1" ht="24.9" customHeight="1"/>
    <row r="64" spans="8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</sheetData>
  <mergeCells count="1">
    <mergeCell ref="AN1:AN2"/>
  </mergeCells>
  <conditionalFormatting sqref="E21:T30 S12:T12 N18:T20 S7:V11 S16:T17 S13:S15 H5 E3:H3 G6:H6 W3:Z6 E5:F7 G7:R7 M3:N3 M5:N6">
    <cfRule type="cellIs" dxfId="599" priority="58" stopIfTrue="1" operator="equal">
      <formula>5</formula>
    </cfRule>
  </conditionalFormatting>
  <conditionalFormatting sqref="W7:Z7 S7">
    <cfRule type="cellIs" dxfId="598" priority="57" stopIfTrue="1" operator="equal">
      <formula>5</formula>
    </cfRule>
  </conditionalFormatting>
  <conditionalFormatting sqref="N12:R17 M8:R11">
    <cfRule type="cellIs" dxfId="597" priority="56" stopIfTrue="1" operator="equal">
      <formula>5</formula>
    </cfRule>
  </conditionalFormatting>
  <conditionalFormatting sqref="E17:M20 E16 G16:M16 M12:M15">
    <cfRule type="cellIs" dxfId="596" priority="55" stopIfTrue="1" operator="equal">
      <formula>5</formula>
    </cfRule>
  </conditionalFormatting>
  <conditionalFormatting sqref="W12">
    <cfRule type="cellIs" dxfId="595" priority="54" stopIfTrue="1" operator="equal">
      <formula>5</formula>
    </cfRule>
  </conditionalFormatting>
  <conditionalFormatting sqref="W8">
    <cfRule type="cellIs" dxfId="594" priority="53" stopIfTrue="1" operator="equal">
      <formula>5</formula>
    </cfRule>
  </conditionalFormatting>
  <conditionalFormatting sqref="W10">
    <cfRule type="cellIs" dxfId="593" priority="52" stopIfTrue="1" operator="equal">
      <formula>5</formula>
    </cfRule>
  </conditionalFormatting>
  <conditionalFormatting sqref="W11">
    <cfRule type="cellIs" dxfId="592" priority="51" stopIfTrue="1" operator="equal">
      <formula>5</formula>
    </cfRule>
  </conditionalFormatting>
  <conditionalFormatting sqref="N12:P12">
    <cfRule type="cellIs" dxfId="591" priority="50" stopIfTrue="1" operator="equal">
      <formula>5</formula>
    </cfRule>
  </conditionalFormatting>
  <conditionalFormatting sqref="N7:R11">
    <cfRule type="cellIs" dxfId="590" priority="49" stopIfTrue="1" operator="equal">
      <formula>5</formula>
    </cfRule>
  </conditionalFormatting>
  <conditionalFormatting sqref="S12">
    <cfRule type="cellIs" dxfId="589" priority="48" stopIfTrue="1" operator="equal">
      <formula>5</formula>
    </cfRule>
  </conditionalFormatting>
  <conditionalFormatting sqref="S8">
    <cfRule type="cellIs" dxfId="588" priority="47" stopIfTrue="1" operator="equal">
      <formula>5</formula>
    </cfRule>
  </conditionalFormatting>
  <conditionalFormatting sqref="S10">
    <cfRule type="cellIs" dxfId="587" priority="46" stopIfTrue="1" operator="equal">
      <formula>5</formula>
    </cfRule>
  </conditionalFormatting>
  <conditionalFormatting sqref="S11">
    <cfRule type="cellIs" dxfId="586" priority="45" stopIfTrue="1" operator="equal">
      <formula>5</formula>
    </cfRule>
  </conditionalFormatting>
  <conditionalFormatting sqref="V13:V15">
    <cfRule type="cellIs" dxfId="585" priority="44" stopIfTrue="1" operator="equal">
      <formula>5</formula>
    </cfRule>
  </conditionalFormatting>
  <conditionalFormatting sqref="T13:U15">
    <cfRule type="cellIs" dxfId="584" priority="43" stopIfTrue="1" operator="equal">
      <formula>5</formula>
    </cfRule>
  </conditionalFormatting>
  <conditionalFormatting sqref="T13:U14">
    <cfRule type="cellIs" dxfId="583" priority="42" stopIfTrue="1" operator="equal">
      <formula>5</formula>
    </cfRule>
  </conditionalFormatting>
  <conditionalFormatting sqref="V15">
    <cfRule type="cellIs" dxfId="582" priority="41" stopIfTrue="1" operator="equal">
      <formula>5</formula>
    </cfRule>
  </conditionalFormatting>
  <conditionalFormatting sqref="V13">
    <cfRule type="cellIs" dxfId="581" priority="40" stopIfTrue="1" operator="equal">
      <formula>5</formula>
    </cfRule>
  </conditionalFormatting>
  <conditionalFormatting sqref="V14">
    <cfRule type="cellIs" dxfId="580" priority="39" stopIfTrue="1" operator="equal">
      <formula>5</formula>
    </cfRule>
  </conditionalFormatting>
  <conditionalFormatting sqref="W16">
    <cfRule type="cellIs" dxfId="579" priority="38" stopIfTrue="1" operator="equal">
      <formula>5</formula>
    </cfRule>
  </conditionalFormatting>
  <conditionalFormatting sqref="W16">
    <cfRule type="cellIs" dxfId="578" priority="37" stopIfTrue="1" operator="equal">
      <formula>5</formula>
    </cfRule>
  </conditionalFormatting>
  <conditionalFormatting sqref="X17">
    <cfRule type="cellIs" dxfId="577" priority="36" stopIfTrue="1" operator="equal">
      <formula>5</formula>
    </cfRule>
  </conditionalFormatting>
  <conditionalFormatting sqref="X17">
    <cfRule type="cellIs" dxfId="576" priority="35" stopIfTrue="1" operator="equal">
      <formula>5</formula>
    </cfRule>
  </conditionalFormatting>
  <conditionalFormatting sqref="E4 G4:H4 M4:N4">
    <cfRule type="cellIs" dxfId="575" priority="34" stopIfTrue="1" operator="equal">
      <formula>5</formula>
    </cfRule>
  </conditionalFormatting>
  <conditionalFormatting sqref="N4">
    <cfRule type="cellIs" dxfId="574" priority="33" stopIfTrue="1" operator="equal">
      <formula>5</formula>
    </cfRule>
  </conditionalFormatting>
  <conditionalFormatting sqref="F4">
    <cfRule type="cellIs" dxfId="573" priority="32" stopIfTrue="1" operator="equal">
      <formula>5</formula>
    </cfRule>
  </conditionalFormatting>
  <conditionalFormatting sqref="G5">
    <cfRule type="cellIs" dxfId="572" priority="31" stopIfTrue="1" operator="equal">
      <formula>5</formula>
    </cfRule>
  </conditionalFormatting>
  <conditionalFormatting sqref="F16">
    <cfRule type="cellIs" dxfId="571" priority="30" stopIfTrue="1" operator="equal">
      <formula>5</formula>
    </cfRule>
  </conditionalFormatting>
  <conditionalFormatting sqref="U12">
    <cfRule type="cellIs" dxfId="570" priority="29" stopIfTrue="1" operator="equal">
      <formula>5</formula>
    </cfRule>
  </conditionalFormatting>
  <conditionalFormatting sqref="U16">
    <cfRule type="cellIs" dxfId="569" priority="26" stopIfTrue="1" operator="equal">
      <formula>5</formula>
    </cfRule>
  </conditionalFormatting>
  <conditionalFormatting sqref="V12">
    <cfRule type="cellIs" dxfId="568" priority="28" stopIfTrue="1" operator="equal">
      <formula>5</formula>
    </cfRule>
  </conditionalFormatting>
  <conditionalFormatting sqref="V16">
    <cfRule type="cellIs" dxfId="567" priority="27" stopIfTrue="1" operator="equal">
      <formula>5</formula>
    </cfRule>
  </conditionalFormatting>
  <conditionalFormatting sqref="I12:J12 I8:L11 I13:I15">
    <cfRule type="cellIs" dxfId="566" priority="25" stopIfTrue="1" operator="equal">
      <formula>5</formula>
    </cfRule>
  </conditionalFormatting>
  <conditionalFormatting sqref="E12:H15">
    <cfRule type="cellIs" dxfId="565" priority="24" stopIfTrue="1" operator="equal">
      <formula>5</formula>
    </cfRule>
  </conditionalFormatting>
  <conditionalFormatting sqref="E12:F12">
    <cfRule type="cellIs" dxfId="564" priority="23" stopIfTrue="1" operator="equal">
      <formula>5</formula>
    </cfRule>
  </conditionalFormatting>
  <conditionalFormatting sqref="I12">
    <cfRule type="cellIs" dxfId="563" priority="22" stopIfTrue="1" operator="equal">
      <formula>5</formula>
    </cfRule>
  </conditionalFormatting>
  <conditionalFormatting sqref="I8">
    <cfRule type="cellIs" dxfId="562" priority="21" stopIfTrue="1" operator="equal">
      <formula>5</formula>
    </cfRule>
  </conditionalFormatting>
  <conditionalFormatting sqref="I10">
    <cfRule type="cellIs" dxfId="561" priority="20" stopIfTrue="1" operator="equal">
      <formula>5</formula>
    </cfRule>
  </conditionalFormatting>
  <conditionalFormatting sqref="I11">
    <cfRule type="cellIs" dxfId="560" priority="19" stopIfTrue="1" operator="equal">
      <formula>5</formula>
    </cfRule>
  </conditionalFormatting>
  <conditionalFormatting sqref="L13:L15">
    <cfRule type="cellIs" dxfId="559" priority="18" stopIfTrue="1" operator="equal">
      <formula>5</formula>
    </cfRule>
  </conditionalFormatting>
  <conditionalFormatting sqref="J13:K15">
    <cfRule type="cellIs" dxfId="558" priority="17" stopIfTrue="1" operator="equal">
      <formula>5</formula>
    </cfRule>
  </conditionalFormatting>
  <conditionalFormatting sqref="J13:K14">
    <cfRule type="cellIs" dxfId="557" priority="16" stopIfTrue="1" operator="equal">
      <formula>5</formula>
    </cfRule>
  </conditionalFormatting>
  <conditionalFormatting sqref="L15">
    <cfRule type="cellIs" dxfId="556" priority="15" stopIfTrue="1" operator="equal">
      <formula>5</formula>
    </cfRule>
  </conditionalFormatting>
  <conditionalFormatting sqref="L13">
    <cfRule type="cellIs" dxfId="555" priority="14" stopIfTrue="1" operator="equal">
      <formula>5</formula>
    </cfRule>
  </conditionalFormatting>
  <conditionalFormatting sqref="L14">
    <cfRule type="cellIs" dxfId="554" priority="13" stopIfTrue="1" operator="equal">
      <formula>5</formula>
    </cfRule>
  </conditionalFormatting>
  <conditionalFormatting sqref="K12">
    <cfRule type="cellIs" dxfId="553" priority="12" stopIfTrue="1" operator="equal">
      <formula>5</formula>
    </cfRule>
  </conditionalFormatting>
  <conditionalFormatting sqref="L12">
    <cfRule type="cellIs" dxfId="552" priority="11" stopIfTrue="1" operator="equal">
      <formula>5</formula>
    </cfRule>
  </conditionalFormatting>
  <conditionalFormatting sqref="S3:V6">
    <cfRule type="cellIs" dxfId="551" priority="10" stopIfTrue="1" operator="equal">
      <formula>5</formula>
    </cfRule>
  </conditionalFormatting>
  <conditionalFormatting sqref="O3:R6">
    <cfRule type="cellIs" dxfId="550" priority="9" stopIfTrue="1" operator="equal">
      <formula>5</formula>
    </cfRule>
  </conditionalFormatting>
  <conditionalFormatting sqref="O3:R6">
    <cfRule type="cellIs" dxfId="549" priority="8" stopIfTrue="1" operator="equal">
      <formula>5</formula>
    </cfRule>
  </conditionalFormatting>
  <conditionalFormatting sqref="S3">
    <cfRule type="cellIs" dxfId="548" priority="7" stopIfTrue="1" operator="equal">
      <formula>5</formula>
    </cfRule>
  </conditionalFormatting>
  <conditionalFormatting sqref="S5">
    <cfRule type="cellIs" dxfId="547" priority="6" stopIfTrue="1" operator="equal">
      <formula>5</formula>
    </cfRule>
  </conditionalFormatting>
  <conditionalFormatting sqref="S6">
    <cfRule type="cellIs" dxfId="546" priority="5" stopIfTrue="1" operator="equal">
      <formula>5</formula>
    </cfRule>
  </conditionalFormatting>
  <conditionalFormatting sqref="I3:L6 H3:J5">
    <cfRule type="cellIs" dxfId="545" priority="4" stopIfTrue="1" operator="equal">
      <formula>5</formula>
    </cfRule>
  </conditionalFormatting>
  <conditionalFormatting sqref="I3:L6 H3:J5">
    <cfRule type="cellIs" dxfId="544" priority="3" stopIfTrue="1" operator="equal">
      <formula>5</formula>
    </cfRule>
  </conditionalFormatting>
  <conditionalFormatting sqref="E8:H11">
    <cfRule type="cellIs" dxfId="543" priority="2" stopIfTrue="1" operator="equal">
      <formula>5</formula>
    </cfRule>
  </conditionalFormatting>
  <conditionalFormatting sqref="E8:H11">
    <cfRule type="cellIs" dxfId="54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8064-AFBC-4831-B16C-CCBA83226AFB}">
  <sheetPr>
    <tabColor rgb="FF0070C0"/>
  </sheetPr>
  <dimension ref="A1:GE212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371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>
        <f>SUM(AO3:AO6)</f>
        <v>304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33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116">
        <v>5</v>
      </c>
      <c r="J2" s="116">
        <v>6</v>
      </c>
      <c r="K2" s="116">
        <v>7</v>
      </c>
      <c r="L2" s="116">
        <v>8</v>
      </c>
      <c r="M2" s="116">
        <v>9</v>
      </c>
      <c r="N2" s="116">
        <v>10</v>
      </c>
      <c r="O2" s="116">
        <v>1</v>
      </c>
      <c r="P2" s="116">
        <v>2</v>
      </c>
      <c r="Q2" s="116">
        <v>3</v>
      </c>
      <c r="R2" s="116">
        <v>4</v>
      </c>
      <c r="S2" s="116">
        <v>5</v>
      </c>
      <c r="T2" s="116">
        <v>6</v>
      </c>
      <c r="U2" s="116">
        <v>7</v>
      </c>
      <c r="V2" s="116">
        <v>8</v>
      </c>
      <c r="W2" s="116">
        <v>19</v>
      </c>
      <c r="X2" s="116">
        <v>20</v>
      </c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573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8" t="s">
        <v>349</v>
      </c>
      <c r="C3" s="351" t="s">
        <v>370</v>
      </c>
      <c r="D3" s="344" t="s">
        <v>111</v>
      </c>
      <c r="E3" s="119"/>
      <c r="F3" s="181">
        <v>1</v>
      </c>
      <c r="G3" s="181">
        <v>3</v>
      </c>
      <c r="H3" s="236">
        <v>0</v>
      </c>
      <c r="I3" s="144">
        <v>0</v>
      </c>
      <c r="J3" s="144">
        <v>1</v>
      </c>
      <c r="K3" s="144"/>
      <c r="L3" s="144"/>
      <c r="M3" s="144"/>
      <c r="N3" s="181"/>
      <c r="O3" s="144"/>
      <c r="P3" s="144"/>
      <c r="Q3" s="144"/>
      <c r="R3" s="144"/>
      <c r="S3" s="144"/>
      <c r="T3" s="144"/>
      <c r="U3" s="144"/>
      <c r="V3" s="144"/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0</v>
      </c>
      <c r="AI3" s="198">
        <v>5</v>
      </c>
      <c r="AJ3" s="199">
        <f t="shared" ref="AJ3:AJ29" si="0">SUM(E3:AG3)</f>
        <v>5</v>
      </c>
      <c r="AK3" s="200">
        <f>SUM(E3:E29)</f>
        <v>25</v>
      </c>
      <c r="AL3" s="218">
        <f>SUM((AH3+AI3)+((AH3*100)/(AH3+AI3)+((((AJ3-AK3)+((AH3+AI3)*5))*50)/((AH3+AI3)*5))))</f>
        <v>15</v>
      </c>
      <c r="AM3" s="123">
        <f t="shared" ref="AM3:AM16" si="1">SUM(AJ3-AK3)</f>
        <v>-20</v>
      </c>
      <c r="AN3" s="201"/>
      <c r="AO3" s="220">
        <f>AL3</f>
        <v>15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8">
      <c r="A4" s="124">
        <v>2</v>
      </c>
      <c r="B4" s="350" t="s">
        <v>323</v>
      </c>
      <c r="C4" s="351" t="s">
        <v>370</v>
      </c>
      <c r="D4" s="344" t="s">
        <v>58</v>
      </c>
      <c r="E4" s="179">
        <v>5</v>
      </c>
      <c r="F4" s="126"/>
      <c r="G4" s="144">
        <v>1</v>
      </c>
      <c r="H4" s="146">
        <v>2</v>
      </c>
      <c r="I4" s="144">
        <v>0</v>
      </c>
      <c r="J4" s="144">
        <v>1</v>
      </c>
      <c r="K4" s="144"/>
      <c r="L4" s="144"/>
      <c r="M4" s="144"/>
      <c r="N4" s="180"/>
      <c r="O4" s="144"/>
      <c r="P4" s="144"/>
      <c r="Q4" s="144"/>
      <c r="R4" s="144"/>
      <c r="S4" s="245"/>
      <c r="T4" s="144"/>
      <c r="U4" s="144"/>
      <c r="V4" s="144"/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1</v>
      </c>
      <c r="AI4" s="345">
        <v>4</v>
      </c>
      <c r="AJ4" s="330">
        <f t="shared" si="0"/>
        <v>9</v>
      </c>
      <c r="AK4" s="331">
        <f>SUM(F3:F29)</f>
        <v>21</v>
      </c>
      <c r="AL4" s="218">
        <f t="shared" ref="AL4:AL17" si="2">SUM((AH4+AI4)+((AH4*100)/(AH4+AI4)+((((AJ4-AK4)+((AH4+AI4)*5))*50)/((AH4+AI4)*5))))</f>
        <v>51</v>
      </c>
      <c r="AM4" s="133">
        <f t="shared" si="1"/>
        <v>-12</v>
      </c>
      <c r="AN4" s="134"/>
      <c r="AO4" s="220">
        <f t="shared" ref="AO4:AO17" si="3">AL4</f>
        <v>51</v>
      </c>
    </row>
    <row r="5" spans="1:187" s="112" customFormat="1" ht="22.2">
      <c r="A5" s="124">
        <v>3</v>
      </c>
      <c r="B5" s="318" t="s">
        <v>347</v>
      </c>
      <c r="C5" s="351" t="s">
        <v>370</v>
      </c>
      <c r="D5" s="344" t="s">
        <v>120</v>
      </c>
      <c r="E5" s="125">
        <v>5</v>
      </c>
      <c r="F5" s="144">
        <v>5</v>
      </c>
      <c r="G5" s="126"/>
      <c r="H5" s="128">
        <v>3</v>
      </c>
      <c r="I5" s="144">
        <v>1</v>
      </c>
      <c r="J5" s="144">
        <v>0</v>
      </c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2</v>
      </c>
      <c r="AI5" s="204">
        <v>3</v>
      </c>
      <c r="AJ5" s="205">
        <f t="shared" si="0"/>
        <v>14</v>
      </c>
      <c r="AK5" s="206">
        <f>SUM(G3:G29)</f>
        <v>19</v>
      </c>
      <c r="AL5" s="218">
        <f t="shared" si="2"/>
        <v>85</v>
      </c>
      <c r="AM5" s="133">
        <f t="shared" si="1"/>
        <v>-5</v>
      </c>
      <c r="AN5" s="207"/>
      <c r="AO5" s="220">
        <f t="shared" si="3"/>
        <v>85</v>
      </c>
    </row>
    <row r="6" spans="1:187" s="139" customFormat="1" ht="22.8" thickBot="1">
      <c r="A6" s="124">
        <v>4</v>
      </c>
      <c r="B6" s="316" t="s">
        <v>326</v>
      </c>
      <c r="C6" s="351" t="s">
        <v>355</v>
      </c>
      <c r="D6" s="344" t="s">
        <v>111</v>
      </c>
      <c r="E6" s="137">
        <v>5</v>
      </c>
      <c r="F6" s="146">
        <v>5</v>
      </c>
      <c r="G6" s="146">
        <v>5</v>
      </c>
      <c r="H6" s="138"/>
      <c r="I6" s="144">
        <v>5</v>
      </c>
      <c r="J6" s="144">
        <v>1</v>
      </c>
      <c r="K6" s="144"/>
      <c r="L6" s="144"/>
      <c r="M6" s="144"/>
      <c r="N6" s="146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>
        <v>4</v>
      </c>
      <c r="AI6" s="204">
        <v>1</v>
      </c>
      <c r="AJ6" s="205">
        <f t="shared" si="0"/>
        <v>21</v>
      </c>
      <c r="AK6" s="206">
        <f>SUM(H3:H29)</f>
        <v>12</v>
      </c>
      <c r="AL6" s="218">
        <f t="shared" si="2"/>
        <v>153</v>
      </c>
      <c r="AM6" s="133">
        <f t="shared" si="1"/>
        <v>9</v>
      </c>
      <c r="AN6" s="207"/>
      <c r="AO6" s="220">
        <f t="shared" si="3"/>
        <v>153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39" customFormat="1" ht="22.8" thickBot="1">
      <c r="A7" s="124"/>
      <c r="B7" s="350" t="s">
        <v>328</v>
      </c>
      <c r="C7" s="351" t="s">
        <v>355</v>
      </c>
      <c r="D7" s="344" t="s">
        <v>111</v>
      </c>
      <c r="E7" s="125">
        <v>5</v>
      </c>
      <c r="F7" s="144">
        <v>5</v>
      </c>
      <c r="G7" s="144">
        <v>5</v>
      </c>
      <c r="H7" s="127">
        <v>2</v>
      </c>
      <c r="I7" s="126"/>
      <c r="J7" s="144">
        <v>5</v>
      </c>
      <c r="K7" s="127"/>
      <c r="L7" s="144"/>
      <c r="M7" s="182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35"/>
      <c r="AB7" s="135"/>
      <c r="AC7" s="135"/>
      <c r="AD7" s="135"/>
      <c r="AE7" s="135"/>
      <c r="AF7" s="135"/>
      <c r="AG7" s="143"/>
      <c r="AH7" s="203">
        <v>4</v>
      </c>
      <c r="AI7" s="204">
        <v>1</v>
      </c>
      <c r="AJ7" s="205">
        <f t="shared" si="0"/>
        <v>22</v>
      </c>
      <c r="AK7" s="206">
        <f>SUM(N3:N29)</f>
        <v>0</v>
      </c>
      <c r="AL7" s="218">
        <f t="shared" si="2"/>
        <v>179</v>
      </c>
      <c r="AM7" s="133">
        <f t="shared" si="1"/>
        <v>22</v>
      </c>
      <c r="AN7" s="134"/>
      <c r="AO7" s="220">
        <f t="shared" si="3"/>
        <v>179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</row>
    <row r="8" spans="1:187" s="112" customFormat="1" ht="22.8">
      <c r="A8" s="118">
        <v>1</v>
      </c>
      <c r="B8" s="318" t="s">
        <v>217</v>
      </c>
      <c r="C8" s="351" t="s">
        <v>355</v>
      </c>
      <c r="D8" s="344" t="s">
        <v>218</v>
      </c>
      <c r="E8" s="144">
        <v>5</v>
      </c>
      <c r="F8" s="144">
        <v>5</v>
      </c>
      <c r="G8" s="144">
        <v>5</v>
      </c>
      <c r="H8" s="144">
        <v>5</v>
      </c>
      <c r="I8" s="144">
        <v>1</v>
      </c>
      <c r="J8" s="126"/>
      <c r="K8" s="144"/>
      <c r="L8" s="144"/>
      <c r="M8" s="183"/>
      <c r="N8" s="127"/>
      <c r="O8" s="144"/>
      <c r="P8" s="144"/>
      <c r="Q8" s="144"/>
      <c r="R8" s="144"/>
      <c r="S8" s="144"/>
      <c r="T8" s="144"/>
      <c r="U8" s="144"/>
      <c r="V8" s="144"/>
      <c r="W8" s="144"/>
      <c r="X8" s="136"/>
      <c r="Y8" s="136"/>
      <c r="Z8" s="136"/>
      <c r="AA8" s="135"/>
      <c r="AB8" s="135"/>
      <c r="AC8" s="135"/>
      <c r="AD8" s="135"/>
      <c r="AE8" s="135"/>
      <c r="AF8" s="135"/>
      <c r="AG8" s="143"/>
      <c r="AH8" s="203">
        <v>4</v>
      </c>
      <c r="AI8" s="204">
        <v>1</v>
      </c>
      <c r="AJ8" s="205">
        <f t="shared" si="0"/>
        <v>21</v>
      </c>
      <c r="AK8" s="206">
        <f>SUM(O3:O29)</f>
        <v>0</v>
      </c>
      <c r="AL8" s="218">
        <f t="shared" si="2"/>
        <v>177</v>
      </c>
      <c r="AM8" s="133">
        <f t="shared" si="1"/>
        <v>21</v>
      </c>
      <c r="AN8" s="134"/>
      <c r="AO8" s="220">
        <f t="shared" si="3"/>
        <v>177</v>
      </c>
    </row>
    <row r="9" spans="1:187" s="112" customFormat="1" ht="22.8">
      <c r="A9" s="124">
        <v>2</v>
      </c>
      <c r="B9" s="350"/>
      <c r="C9" s="351"/>
      <c r="D9" s="540"/>
      <c r="E9" s="144"/>
      <c r="F9" s="144"/>
      <c r="G9" s="144"/>
      <c r="H9" s="144"/>
      <c r="I9" s="127"/>
      <c r="J9" s="144"/>
      <c r="K9" s="126"/>
      <c r="L9" s="144"/>
      <c r="M9" s="144"/>
      <c r="N9" s="180"/>
      <c r="O9" s="145"/>
      <c r="P9" s="144"/>
      <c r="Q9" s="144"/>
      <c r="R9" s="144"/>
      <c r="S9" s="245"/>
      <c r="T9" s="145"/>
      <c r="U9" s="144"/>
      <c r="V9" s="144"/>
      <c r="W9" s="245"/>
      <c r="X9" s="136"/>
      <c r="Y9" s="136"/>
      <c r="Z9" s="136"/>
      <c r="AA9" s="245"/>
      <c r="AB9" s="136"/>
      <c r="AC9" s="136"/>
      <c r="AD9" s="136"/>
      <c r="AE9" s="136"/>
      <c r="AF9" s="136"/>
      <c r="AG9" s="329"/>
      <c r="AH9" s="349"/>
      <c r="AI9" s="345"/>
      <c r="AJ9" s="330">
        <f t="shared" si="0"/>
        <v>0</v>
      </c>
      <c r="AK9" s="331">
        <f>SUM(P3:P29)</f>
        <v>0</v>
      </c>
      <c r="AL9" s="332" t="e">
        <f t="shared" si="2"/>
        <v>#DIV/0!</v>
      </c>
      <c r="AM9" s="333">
        <f t="shared" si="1"/>
        <v>0</v>
      </c>
      <c r="AN9" s="134"/>
      <c r="AO9" s="220" t="e">
        <f t="shared" si="3"/>
        <v>#DIV/0!</v>
      </c>
    </row>
    <row r="10" spans="1:187" s="112" customFormat="1" ht="22.8">
      <c r="A10" s="124">
        <v>3</v>
      </c>
      <c r="B10" s="318"/>
      <c r="C10" s="351"/>
      <c r="D10" s="540"/>
      <c r="E10" s="144"/>
      <c r="F10" s="144"/>
      <c r="G10" s="144"/>
      <c r="H10" s="144"/>
      <c r="I10" s="144"/>
      <c r="J10" s="144"/>
      <c r="K10" s="144"/>
      <c r="L10" s="126"/>
      <c r="M10" s="144"/>
      <c r="N10" s="127"/>
      <c r="O10" s="144"/>
      <c r="P10" s="144"/>
      <c r="Q10" s="144"/>
      <c r="R10" s="144"/>
      <c r="S10" s="144"/>
      <c r="T10" s="144"/>
      <c r="U10" s="144"/>
      <c r="V10" s="144"/>
      <c r="W10" s="144"/>
      <c r="X10" s="136"/>
      <c r="Y10" s="129"/>
      <c r="Z10" s="129"/>
      <c r="AA10" s="215"/>
      <c r="AB10" s="130"/>
      <c r="AC10" s="130"/>
      <c r="AD10" s="130"/>
      <c r="AE10" s="130"/>
      <c r="AF10" s="130"/>
      <c r="AG10" s="186"/>
      <c r="AH10" s="346"/>
      <c r="AI10" s="347"/>
      <c r="AJ10" s="205">
        <f t="shared" si="0"/>
        <v>0</v>
      </c>
      <c r="AK10" s="206">
        <f>SUM(Q3:Q31)</f>
        <v>0</v>
      </c>
      <c r="AL10" s="218" t="e">
        <f t="shared" si="2"/>
        <v>#DIV/0!</v>
      </c>
      <c r="AM10" s="133">
        <f t="shared" si="1"/>
        <v>0</v>
      </c>
      <c r="AN10" s="134"/>
      <c r="AO10" s="220" t="e">
        <f t="shared" si="3"/>
        <v>#DIV/0!</v>
      </c>
    </row>
    <row r="11" spans="1:187" s="139" customFormat="1" ht="23.4" thickBot="1">
      <c r="A11" s="124">
        <v>4</v>
      </c>
      <c r="B11" s="319"/>
      <c r="C11" s="351"/>
      <c r="D11" s="540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51"/>
      <c r="Y11" s="151"/>
      <c r="Z11" s="151"/>
      <c r="AA11" s="216"/>
      <c r="AB11" s="152"/>
      <c r="AC11" s="152"/>
      <c r="AD11" s="152"/>
      <c r="AE11" s="152"/>
      <c r="AF11" s="152"/>
      <c r="AG11" s="152"/>
      <c r="AH11" s="346"/>
      <c r="AI11" s="348"/>
      <c r="AJ11" s="199">
        <f t="shared" si="0"/>
        <v>0</v>
      </c>
      <c r="AK11" s="200">
        <f>SUM(R3:R29)</f>
        <v>0</v>
      </c>
      <c r="AL11" s="218" t="e">
        <f t="shared" si="2"/>
        <v>#DIV/0!</v>
      </c>
      <c r="AM11" s="123">
        <f t="shared" si="1"/>
        <v>0</v>
      </c>
      <c r="AN11" s="153"/>
      <c r="AO11" s="220" t="e">
        <f t="shared" si="3"/>
        <v>#DIV/0!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</row>
    <row r="12" spans="1:187" s="112" customFormat="1" ht="22.8">
      <c r="A12" s="124">
        <v>5</v>
      </c>
      <c r="B12" s="320"/>
      <c r="C12" s="303"/>
      <c r="D12" s="540"/>
      <c r="E12" s="144"/>
      <c r="F12" s="144"/>
      <c r="G12" s="144"/>
      <c r="H12" s="144"/>
      <c r="I12" s="144"/>
      <c r="J12" s="144"/>
      <c r="K12" s="144"/>
      <c r="L12" s="144"/>
      <c r="M12" s="183"/>
      <c r="N12" s="245"/>
      <c r="O12" s="144"/>
      <c r="P12" s="144"/>
      <c r="Q12" s="144"/>
      <c r="R12" s="144"/>
      <c r="S12" s="144"/>
      <c r="T12" s="144"/>
      <c r="U12" s="144"/>
      <c r="V12" s="144"/>
      <c r="W12" s="144"/>
      <c r="X12" s="136"/>
      <c r="Y12" s="136"/>
      <c r="Z12" s="136"/>
      <c r="AA12" s="215"/>
      <c r="AB12" s="130"/>
      <c r="AC12" s="130"/>
      <c r="AD12" s="130"/>
      <c r="AE12" s="130"/>
      <c r="AF12" s="130"/>
      <c r="AG12" s="130"/>
      <c r="AH12" s="346"/>
      <c r="AI12" s="347"/>
      <c r="AJ12" s="205">
        <f t="shared" si="0"/>
        <v>0</v>
      </c>
      <c r="AK12" s="206">
        <f>SUM(S3:S29)</f>
        <v>0</v>
      </c>
      <c r="AL12" s="218" t="e">
        <f t="shared" si="2"/>
        <v>#DIV/0!</v>
      </c>
      <c r="AM12" s="133">
        <f t="shared" si="1"/>
        <v>0</v>
      </c>
      <c r="AN12" s="207"/>
      <c r="AO12" s="220" t="e">
        <f t="shared" si="3"/>
        <v>#DIV/0!</v>
      </c>
    </row>
    <row r="13" spans="1:187" s="112" customFormat="1" ht="22.8">
      <c r="A13" s="124">
        <v>6</v>
      </c>
      <c r="B13" s="318"/>
      <c r="C13" s="303"/>
      <c r="D13" s="540"/>
      <c r="E13" s="144"/>
      <c r="F13" s="144"/>
      <c r="G13" s="144"/>
      <c r="H13" s="144"/>
      <c r="I13" s="245"/>
      <c r="J13" s="144"/>
      <c r="K13" s="144"/>
      <c r="L13" s="144"/>
      <c r="M13" s="144"/>
      <c r="N13" s="144"/>
      <c r="O13" s="144"/>
      <c r="P13" s="144"/>
      <c r="Q13" s="144"/>
      <c r="R13" s="144"/>
      <c r="S13" s="245"/>
      <c r="T13" s="144"/>
      <c r="U13" s="144"/>
      <c r="V13" s="144"/>
      <c r="W13" s="245"/>
      <c r="X13" s="136"/>
      <c r="Y13" s="136"/>
      <c r="Z13" s="136"/>
      <c r="AA13" s="215"/>
      <c r="AB13" s="130"/>
      <c r="AC13" s="130"/>
      <c r="AD13" s="130"/>
      <c r="AE13" s="130"/>
      <c r="AF13" s="130"/>
      <c r="AG13" s="130"/>
      <c r="AH13" s="346"/>
      <c r="AI13" s="213"/>
      <c r="AJ13" s="211">
        <f t="shared" si="0"/>
        <v>0</v>
      </c>
      <c r="AK13" s="212">
        <f>SUM(T3:T29)</f>
        <v>0</v>
      </c>
      <c r="AL13" s="218" t="e">
        <f t="shared" si="2"/>
        <v>#DIV/0!</v>
      </c>
      <c r="AM13" s="133">
        <f t="shared" si="1"/>
        <v>0</v>
      </c>
      <c r="AN13" s="311"/>
      <c r="AO13" s="220" t="e">
        <f t="shared" si="3"/>
        <v>#DIV/0!</v>
      </c>
    </row>
    <row r="14" spans="1:187" s="139" customFormat="1" ht="23.4" thickBot="1">
      <c r="A14" s="124">
        <v>7</v>
      </c>
      <c r="B14" s="318"/>
      <c r="C14" s="303"/>
      <c r="D14" s="541"/>
      <c r="E14" s="144"/>
      <c r="F14" s="144"/>
      <c r="G14" s="144"/>
      <c r="H14" s="144"/>
      <c r="I14" s="245"/>
      <c r="J14" s="144"/>
      <c r="K14" s="144"/>
      <c r="L14" s="144"/>
      <c r="M14" s="144"/>
      <c r="N14" s="144"/>
      <c r="O14" s="144"/>
      <c r="P14" s="144"/>
      <c r="Q14" s="145"/>
      <c r="R14" s="144"/>
      <c r="S14" s="245"/>
      <c r="T14" s="144"/>
      <c r="U14" s="144"/>
      <c r="V14" s="144"/>
      <c r="W14" s="245"/>
      <c r="X14" s="136"/>
      <c r="Y14" s="136"/>
      <c r="Z14" s="136"/>
      <c r="AA14" s="215"/>
      <c r="AB14" s="130"/>
      <c r="AC14" s="130"/>
      <c r="AD14" s="130"/>
      <c r="AE14" s="130"/>
      <c r="AF14" s="130"/>
      <c r="AG14" s="130"/>
      <c r="AH14" s="346"/>
      <c r="AI14" s="213"/>
      <c r="AJ14" s="211">
        <f t="shared" si="0"/>
        <v>0</v>
      </c>
      <c r="AK14" s="212">
        <f>SUM(U4:U29)</f>
        <v>0</v>
      </c>
      <c r="AL14" s="218" t="e">
        <f t="shared" si="2"/>
        <v>#DIV/0!</v>
      </c>
      <c r="AM14" s="133">
        <f t="shared" si="1"/>
        <v>0</v>
      </c>
      <c r="AN14" s="156"/>
      <c r="AO14" s="220" t="e">
        <f t="shared" si="3"/>
        <v>#DIV/0!</v>
      </c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</row>
    <row r="15" spans="1:187" s="112" customFormat="1" ht="22.8">
      <c r="A15" s="124">
        <v>8</v>
      </c>
      <c r="B15" s="318"/>
      <c r="C15" s="303"/>
      <c r="D15" s="542"/>
      <c r="E15" s="144"/>
      <c r="F15" s="144"/>
      <c r="G15" s="144"/>
      <c r="H15" s="145"/>
      <c r="I15" s="245"/>
      <c r="J15" s="144"/>
      <c r="K15" s="145"/>
      <c r="L15" s="144"/>
      <c r="M15" s="144"/>
      <c r="N15" s="144"/>
      <c r="O15" s="144"/>
      <c r="P15" s="144"/>
      <c r="Q15" s="144"/>
      <c r="R15" s="144"/>
      <c r="S15" s="245"/>
      <c r="T15" s="144"/>
      <c r="U15" s="144"/>
      <c r="V15" s="144"/>
      <c r="W15" s="245"/>
      <c r="X15" s="136"/>
      <c r="Y15" s="136"/>
      <c r="Z15" s="136"/>
      <c r="AA15" s="127"/>
      <c r="AB15" s="129"/>
      <c r="AC15" s="129"/>
      <c r="AD15" s="129"/>
      <c r="AE15" s="129"/>
      <c r="AF15" s="129"/>
      <c r="AG15" s="129"/>
      <c r="AH15" s="346"/>
      <c r="AI15" s="213"/>
      <c r="AJ15" s="211">
        <f t="shared" si="0"/>
        <v>0</v>
      </c>
      <c r="AK15" s="212">
        <f>SUM(V3:V29)</f>
        <v>0</v>
      </c>
      <c r="AL15" s="218" t="e">
        <f t="shared" si="2"/>
        <v>#DIV/0!</v>
      </c>
      <c r="AM15" s="133">
        <f t="shared" si="1"/>
        <v>0</v>
      </c>
      <c r="AN15" s="156"/>
      <c r="AO15" s="220" t="e">
        <f t="shared" si="3"/>
        <v>#DIV/0!</v>
      </c>
    </row>
    <row r="16" spans="1:187" s="112" customFormat="1" ht="22.8">
      <c r="A16" s="124"/>
      <c r="B16" s="320"/>
      <c r="C16" s="351"/>
      <c r="D16" s="540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245"/>
      <c r="T16" s="136"/>
      <c r="U16" s="136"/>
      <c r="V16" s="136"/>
      <c r="W16" s="144"/>
      <c r="X16" s="136"/>
      <c r="Y16" s="136"/>
      <c r="Z16" s="136"/>
      <c r="AA16" s="127"/>
      <c r="AB16" s="129"/>
      <c r="AC16" s="129"/>
      <c r="AD16" s="129"/>
      <c r="AE16" s="129"/>
      <c r="AF16" s="129"/>
      <c r="AG16" s="129"/>
      <c r="AH16" s="346"/>
      <c r="AI16" s="213"/>
      <c r="AJ16" s="211">
        <f t="shared" si="0"/>
        <v>0</v>
      </c>
      <c r="AK16" s="212">
        <f>SUM(W3:W29)</f>
        <v>0</v>
      </c>
      <c r="AL16" s="218" t="e">
        <f t="shared" si="2"/>
        <v>#DIV/0!</v>
      </c>
      <c r="AM16" s="133">
        <f t="shared" si="1"/>
        <v>0</v>
      </c>
      <c r="AN16" s="207"/>
      <c r="AO16" s="220" t="e">
        <f t="shared" si="3"/>
        <v>#DIV/0!</v>
      </c>
    </row>
    <row r="17" spans="1:187" s="160" customFormat="1" ht="23.4" thickBot="1">
      <c r="A17" s="150"/>
      <c r="B17" s="353"/>
      <c r="C17" s="352"/>
      <c r="D17" s="543"/>
      <c r="E17" s="144"/>
      <c r="F17" s="144"/>
      <c r="G17" s="144"/>
      <c r="H17" s="144"/>
      <c r="I17" s="144"/>
      <c r="J17" s="144"/>
      <c r="K17" s="144"/>
      <c r="L17" s="145"/>
      <c r="M17" s="144"/>
      <c r="N17" s="144"/>
      <c r="O17" s="144"/>
      <c r="P17" s="144"/>
      <c r="Q17" s="144"/>
      <c r="R17" s="144"/>
      <c r="S17" s="146"/>
      <c r="T17" s="136"/>
      <c r="U17" s="136"/>
      <c r="V17" s="136"/>
      <c r="W17" s="136"/>
      <c r="X17" s="144"/>
      <c r="Y17" s="136"/>
      <c r="Z17" s="136"/>
      <c r="AA17" s="127"/>
      <c r="AB17" s="129"/>
      <c r="AC17" s="129"/>
      <c r="AD17" s="129"/>
      <c r="AE17" s="129"/>
      <c r="AF17" s="129"/>
      <c r="AG17" s="129"/>
      <c r="AH17" s="346"/>
      <c r="AI17" s="213"/>
      <c r="AJ17" s="211">
        <f t="shared" si="0"/>
        <v>0</v>
      </c>
      <c r="AK17" s="212">
        <f>SUM(X3:X29)</f>
        <v>0</v>
      </c>
      <c r="AL17" s="218" t="e">
        <f t="shared" si="2"/>
        <v>#DIV/0!</v>
      </c>
      <c r="AM17" s="133"/>
      <c r="AN17" s="157"/>
      <c r="AO17" s="220" t="e">
        <f t="shared" si="3"/>
        <v>#DIV/0!</v>
      </c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</row>
    <row r="18" spans="1:187" s="160" customFormat="1" ht="23.4" thickBot="1">
      <c r="A18" s="124"/>
      <c r="B18" s="354"/>
      <c r="C18" s="352"/>
      <c r="D18" s="544"/>
      <c r="E18" s="144"/>
      <c r="F18" s="144"/>
      <c r="G18" s="144"/>
      <c r="H18" s="144"/>
      <c r="I18" s="180"/>
      <c r="J18" s="144"/>
      <c r="K18" s="144"/>
      <c r="L18" s="144"/>
      <c r="M18" s="144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27"/>
      <c r="AB18" s="129"/>
      <c r="AC18" s="129"/>
      <c r="AD18" s="129"/>
      <c r="AE18" s="129"/>
      <c r="AF18" s="129"/>
      <c r="AG18" s="129"/>
      <c r="AH18" s="158"/>
      <c r="AI18" s="213"/>
      <c r="AJ18" s="211">
        <f t="shared" si="0"/>
        <v>0</v>
      </c>
      <c r="AK18" s="212"/>
      <c r="AL18" s="214"/>
      <c r="AM18" s="133"/>
      <c r="AN18" s="157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</row>
    <row r="19" spans="1:187" s="112" customFormat="1" ht="23.25" customHeight="1">
      <c r="A19" s="124"/>
      <c r="B19" s="354"/>
      <c r="C19" s="352"/>
      <c r="D19" s="543"/>
      <c r="E19" s="144"/>
      <c r="F19" s="144"/>
      <c r="G19" s="144"/>
      <c r="H19" s="144"/>
      <c r="I19" s="144"/>
      <c r="J19" s="144"/>
      <c r="K19" s="144"/>
      <c r="L19" s="144"/>
      <c r="M19" s="144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44"/>
      <c r="AB19" s="136"/>
      <c r="AC19" s="136"/>
      <c r="AD19" s="136"/>
      <c r="AE19" s="136"/>
      <c r="AF19" s="136"/>
      <c r="AG19" s="129"/>
      <c r="AH19" s="158"/>
      <c r="AI19" s="213"/>
      <c r="AJ19" s="211">
        <f t="shared" si="0"/>
        <v>0</v>
      </c>
      <c r="AK19" s="212"/>
      <c r="AL19" s="214"/>
      <c r="AM19" s="133"/>
      <c r="AN19" s="157"/>
    </row>
    <row r="20" spans="1:187" s="112" customFormat="1" ht="23.25" customHeight="1">
      <c r="A20" s="124"/>
      <c r="B20" s="190"/>
      <c r="C20" s="352"/>
      <c r="D20" s="543"/>
      <c r="E20" s="144"/>
      <c r="F20" s="144"/>
      <c r="G20" s="144"/>
      <c r="H20" s="180"/>
      <c r="I20" s="144"/>
      <c r="J20" s="144"/>
      <c r="K20" s="144"/>
      <c r="L20" s="144"/>
      <c r="M20" s="144"/>
      <c r="N20" s="136"/>
      <c r="O20" s="136"/>
      <c r="P20" s="136"/>
      <c r="Q20" s="136"/>
      <c r="R20" s="136"/>
      <c r="S20" s="136"/>
      <c r="T20" s="129"/>
      <c r="U20" s="129"/>
      <c r="V20" s="129"/>
      <c r="W20" s="129"/>
      <c r="X20" s="129"/>
      <c r="Y20" s="129"/>
      <c r="Z20" s="129"/>
      <c r="AA20" s="144"/>
      <c r="AB20" s="136"/>
      <c r="AC20" s="136"/>
      <c r="AD20" s="136"/>
      <c r="AE20" s="136"/>
      <c r="AF20" s="136"/>
      <c r="AG20" s="129"/>
      <c r="AH20" s="158"/>
      <c r="AI20" s="213"/>
      <c r="AJ20" s="211">
        <f t="shared" si="0"/>
        <v>0</v>
      </c>
      <c r="AK20" s="214"/>
      <c r="AL20" s="214"/>
      <c r="AM20" s="133"/>
      <c r="AN20" s="157"/>
    </row>
    <row r="21" spans="1:187" s="139" customFormat="1" ht="23.25" customHeight="1" thickBot="1">
      <c r="A21" s="124"/>
      <c r="B21" s="249"/>
      <c r="C21" s="249"/>
      <c r="D21" s="301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29"/>
      <c r="U21" s="132"/>
      <c r="V21" s="132"/>
      <c r="W21" s="132"/>
      <c r="X21" s="128"/>
      <c r="Y21" s="128"/>
      <c r="Z21" s="128"/>
      <c r="AA21" s="144"/>
      <c r="AB21" s="136"/>
      <c r="AC21" s="136"/>
      <c r="AD21" s="136"/>
      <c r="AE21" s="136"/>
      <c r="AF21" s="136"/>
      <c r="AG21" s="129"/>
      <c r="AH21" s="158"/>
      <c r="AI21" s="159"/>
      <c r="AJ21" s="155">
        <f t="shared" si="0"/>
        <v>0</v>
      </c>
      <c r="AK21" s="163"/>
      <c r="AL21" s="163"/>
      <c r="AM21" s="133"/>
      <c r="AN21" s="157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</row>
    <row r="22" spans="1:187" s="112" customFormat="1" ht="23.25" customHeight="1">
      <c r="A22" s="124"/>
      <c r="B22" s="161"/>
      <c r="C22" s="161"/>
      <c r="D22" s="302"/>
      <c r="E22" s="130"/>
      <c r="F22" s="130"/>
      <c r="G22" s="130"/>
      <c r="H22" s="130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5"/>
      <c r="V22" s="135"/>
      <c r="W22" s="135"/>
      <c r="X22" s="127"/>
      <c r="Y22" s="127"/>
      <c r="Z22" s="127"/>
      <c r="AA22" s="144"/>
      <c r="AB22" s="136"/>
      <c r="AC22" s="136"/>
      <c r="AD22" s="136"/>
      <c r="AE22" s="136"/>
      <c r="AF22" s="136"/>
      <c r="AG22" s="129"/>
      <c r="AH22" s="158"/>
      <c r="AI22" s="159"/>
      <c r="AJ22" s="155">
        <f t="shared" si="0"/>
        <v>0</v>
      </c>
      <c r="AK22" s="163"/>
      <c r="AL22" s="163"/>
      <c r="AM22" s="133"/>
      <c r="AN22" s="157"/>
    </row>
    <row r="23" spans="1:187" s="112" customFormat="1" ht="23.25" customHeight="1">
      <c r="A23" s="124"/>
      <c r="B23" s="161"/>
      <c r="C23" s="161"/>
      <c r="D23" s="16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9"/>
      <c r="Y23" s="149"/>
      <c r="Z23" s="149"/>
      <c r="AA23" s="147"/>
      <c r="AB23" s="136"/>
      <c r="AC23" s="136"/>
      <c r="AD23" s="136"/>
      <c r="AE23" s="136"/>
      <c r="AF23" s="136"/>
      <c r="AG23" s="129"/>
      <c r="AH23" s="158"/>
      <c r="AI23" s="159"/>
      <c r="AJ23" s="155">
        <f t="shared" si="0"/>
        <v>0</v>
      </c>
      <c r="AK23" s="163"/>
      <c r="AL23" s="163"/>
      <c r="AM23" s="133"/>
      <c r="AN23" s="157"/>
    </row>
    <row r="24" spans="1:187" s="160" customFormat="1" ht="23.25" customHeight="1" thickBot="1">
      <c r="A24" s="148"/>
      <c r="B24" s="161"/>
      <c r="C24" s="161"/>
      <c r="D24" s="16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9"/>
      <c r="Y24" s="149"/>
      <c r="Z24" s="149"/>
      <c r="AA24" s="147"/>
      <c r="AB24" s="136"/>
      <c r="AC24" s="136"/>
      <c r="AD24" s="136"/>
      <c r="AE24" s="136"/>
      <c r="AF24" s="136"/>
      <c r="AG24" s="129"/>
      <c r="AH24" s="158"/>
      <c r="AI24" s="159"/>
      <c r="AJ24" s="155">
        <f t="shared" si="0"/>
        <v>0</v>
      </c>
      <c r="AK24" s="163"/>
      <c r="AL24" s="163"/>
      <c r="AM24" s="133"/>
      <c r="AN24" s="157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</row>
    <row r="25" spans="1:187" ht="23.25" customHeight="1">
      <c r="A25" s="150"/>
      <c r="B25" s="165"/>
      <c r="C25" s="165"/>
      <c r="D25" s="162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29"/>
      <c r="Y25" s="129"/>
      <c r="Z25" s="129"/>
      <c r="AA25" s="136"/>
      <c r="AB25" s="136"/>
      <c r="AC25" s="136"/>
      <c r="AD25" s="136"/>
      <c r="AE25" s="136"/>
      <c r="AF25" s="136"/>
      <c r="AG25" s="129"/>
      <c r="AH25" s="166"/>
      <c r="AI25" s="167"/>
      <c r="AJ25" s="168">
        <f t="shared" si="0"/>
        <v>0</v>
      </c>
      <c r="AK25" s="169"/>
      <c r="AL25" s="169"/>
      <c r="AM25" s="133"/>
      <c r="AN25" s="154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</row>
    <row r="26" spans="1:187" ht="23.25" customHeight="1">
      <c r="A26" s="164"/>
      <c r="B26" s="161"/>
      <c r="C26" s="161"/>
      <c r="D26" s="162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29"/>
      <c r="Y26" s="129"/>
      <c r="Z26" s="129"/>
      <c r="AA26" s="136"/>
      <c r="AB26" s="136"/>
      <c r="AC26" s="136"/>
      <c r="AD26" s="136"/>
      <c r="AE26" s="136"/>
      <c r="AF26" s="136"/>
      <c r="AG26" s="129"/>
      <c r="AH26" s="170"/>
      <c r="AI26" s="171"/>
      <c r="AJ26" s="155">
        <f t="shared" si="0"/>
        <v>0</v>
      </c>
      <c r="AK26" s="163"/>
      <c r="AL26" s="163"/>
      <c r="AM26" s="133"/>
      <c r="AN26" s="156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ht="23.25" customHeight="1">
      <c r="A27" s="164"/>
      <c r="B27" s="172"/>
      <c r="C27" s="172"/>
      <c r="D27" s="173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29"/>
      <c r="Y27" s="129"/>
      <c r="Z27" s="129"/>
      <c r="AA27" s="136"/>
      <c r="AB27" s="136"/>
      <c r="AC27" s="136"/>
      <c r="AD27" s="136"/>
      <c r="AE27" s="136"/>
      <c r="AF27" s="136"/>
      <c r="AG27" s="129"/>
      <c r="AH27" s="170"/>
      <c r="AI27" s="171"/>
      <c r="AJ27" s="155">
        <f t="shared" si="0"/>
        <v>0</v>
      </c>
      <c r="AK27" s="163"/>
      <c r="AL27" s="163"/>
      <c r="AM27" s="133"/>
      <c r="AN27" s="156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</row>
    <row r="28" spans="1:187" ht="23.25" customHeight="1">
      <c r="A28" s="164"/>
      <c r="B28" s="161"/>
      <c r="C28" s="161"/>
      <c r="D28" s="174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29"/>
      <c r="Y28" s="129"/>
      <c r="Z28" s="129"/>
      <c r="AA28" s="136"/>
      <c r="AB28" s="136"/>
      <c r="AC28" s="136"/>
      <c r="AD28" s="136"/>
      <c r="AE28" s="136"/>
      <c r="AF28" s="136"/>
      <c r="AG28" s="129"/>
      <c r="AH28" s="170"/>
      <c r="AI28" s="171"/>
      <c r="AJ28" s="155">
        <f t="shared" si="0"/>
        <v>0</v>
      </c>
      <c r="AK28" s="163"/>
      <c r="AL28" s="163"/>
      <c r="AM28" s="133"/>
      <c r="AN28" s="156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</row>
    <row r="29" spans="1:187" ht="23.25" customHeight="1">
      <c r="A29" s="164"/>
      <c r="B29" s="175"/>
      <c r="C29" s="175"/>
      <c r="D29" s="174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29"/>
      <c r="Y29" s="129"/>
      <c r="Z29" s="129"/>
      <c r="AA29" s="136"/>
      <c r="AB29" s="136"/>
      <c r="AC29" s="136"/>
      <c r="AD29" s="136"/>
      <c r="AE29" s="136"/>
      <c r="AF29" s="136"/>
      <c r="AG29" s="129"/>
      <c r="AH29" s="170"/>
      <c r="AI29" s="171"/>
      <c r="AJ29" s="155">
        <f t="shared" si="0"/>
        <v>0</v>
      </c>
      <c r="AK29" s="163"/>
      <c r="AL29" s="163"/>
      <c r="AM29" s="133"/>
      <c r="AN29" s="156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s="112" customFormat="1" ht="24.9" customHeight="1"/>
    <row r="31" spans="1:187" s="112" customFormat="1" ht="24.9" customHeight="1"/>
    <row r="32" spans="1:187" s="112" customFormat="1" ht="24.9" customHeight="1"/>
    <row r="33" spans="10:22" s="112" customFormat="1" ht="24.9" customHeight="1"/>
    <row r="34" spans="10:22" s="112" customFormat="1" ht="24.9" customHeight="1"/>
    <row r="35" spans="10:22" s="112" customFormat="1" ht="24.9" customHeight="1"/>
    <row r="36" spans="10:22" s="112" customFormat="1" ht="24.9" customHeight="1">
      <c r="J36" s="176"/>
      <c r="V36" s="177"/>
    </row>
    <row r="37" spans="10:22" s="112" customFormat="1" ht="24.9" customHeight="1"/>
    <row r="38" spans="10:22" s="112" customFormat="1" ht="24.9" customHeight="1"/>
    <row r="39" spans="10:22" s="112" customFormat="1" ht="24.9" customHeight="1"/>
    <row r="40" spans="10:22" s="112" customFormat="1" ht="24.9" customHeight="1"/>
    <row r="41" spans="10:22" s="112" customFormat="1" ht="24.9" customHeight="1"/>
    <row r="42" spans="10:22" s="112" customFormat="1" ht="24.9" customHeight="1"/>
    <row r="43" spans="10:22" s="112" customFormat="1" ht="24.9" customHeight="1"/>
    <row r="44" spans="10:22" s="112" customFormat="1" ht="24.9" customHeight="1"/>
    <row r="45" spans="10:22" s="112" customFormat="1" ht="24.9" customHeight="1"/>
    <row r="46" spans="10:22" s="112" customFormat="1" ht="24.9" customHeight="1"/>
    <row r="47" spans="10:22" s="112" customFormat="1" ht="24.9" customHeight="1"/>
    <row r="48" spans="10:22" s="112" customFormat="1" ht="24.9" customHeight="1"/>
    <row r="49" spans="8:8" s="112" customFormat="1" ht="24.9" customHeight="1"/>
    <row r="50" spans="8:8" s="112" customFormat="1" ht="24.9" customHeight="1"/>
    <row r="51" spans="8:8" s="112" customFormat="1" ht="24.9" customHeight="1"/>
    <row r="52" spans="8:8" s="112" customFormat="1" ht="24.9" customHeight="1"/>
    <row r="53" spans="8:8" s="112" customFormat="1" ht="24.9" customHeight="1">
      <c r="H53" s="178"/>
    </row>
    <row r="54" spans="8:8" s="112" customFormat="1" ht="24.9" customHeight="1"/>
    <row r="55" spans="8:8" s="112" customFormat="1" ht="24.9" customHeight="1"/>
    <row r="56" spans="8:8" s="112" customFormat="1" ht="24.9" customHeight="1"/>
    <row r="57" spans="8:8" s="112" customFormat="1" ht="24.9" customHeight="1"/>
    <row r="58" spans="8:8" s="112" customFormat="1" ht="24.9" customHeight="1"/>
    <row r="59" spans="8:8" s="112" customFormat="1" ht="24.9" customHeight="1"/>
    <row r="60" spans="8:8" s="112" customFormat="1" ht="24.9" customHeight="1"/>
    <row r="61" spans="8:8" s="112" customFormat="1" ht="24.9" customHeight="1"/>
    <row r="62" spans="8:8" s="112" customFormat="1" ht="24.9" customHeight="1"/>
    <row r="63" spans="8:8" s="112" customFormat="1" ht="24.9" customHeight="1"/>
    <row r="64" spans="8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</sheetData>
  <mergeCells count="1">
    <mergeCell ref="AN1:AN2"/>
  </mergeCells>
  <conditionalFormatting sqref="E21:T30 S12:T12 N18:T20 S7:V11 S16:T17 S13:S15 H5 E3:H3 W3:Z6 E5:F7 G6:H7 M3:N3 M5:N6 M7:R7">
    <cfRule type="cellIs" dxfId="541" priority="60" stopIfTrue="1" operator="equal">
      <formula>5</formula>
    </cfRule>
  </conditionalFormatting>
  <conditionalFormatting sqref="W7:Z7 S7">
    <cfRule type="cellIs" dxfId="540" priority="59" stopIfTrue="1" operator="equal">
      <formula>5</formula>
    </cfRule>
  </conditionalFormatting>
  <conditionalFormatting sqref="N12:R17 M8:R11">
    <cfRule type="cellIs" dxfId="539" priority="58" stopIfTrue="1" operator="equal">
      <formula>5</formula>
    </cfRule>
  </conditionalFormatting>
  <conditionalFormatting sqref="E17:M20 E16 G16:M16 M12:M15">
    <cfRule type="cellIs" dxfId="538" priority="57" stopIfTrue="1" operator="equal">
      <formula>5</formula>
    </cfRule>
  </conditionalFormatting>
  <conditionalFormatting sqref="W12">
    <cfRule type="cellIs" dxfId="537" priority="56" stopIfTrue="1" operator="equal">
      <formula>5</formula>
    </cfRule>
  </conditionalFormatting>
  <conditionalFormatting sqref="W8">
    <cfRule type="cellIs" dxfId="536" priority="55" stopIfTrue="1" operator="equal">
      <formula>5</formula>
    </cfRule>
  </conditionalFormatting>
  <conditionalFormatting sqref="W10">
    <cfRule type="cellIs" dxfId="535" priority="54" stopIfTrue="1" operator="equal">
      <formula>5</formula>
    </cfRule>
  </conditionalFormatting>
  <conditionalFormatting sqref="W11">
    <cfRule type="cellIs" dxfId="534" priority="53" stopIfTrue="1" operator="equal">
      <formula>5</formula>
    </cfRule>
  </conditionalFormatting>
  <conditionalFormatting sqref="N12:P12">
    <cfRule type="cellIs" dxfId="533" priority="52" stopIfTrue="1" operator="equal">
      <formula>5</formula>
    </cfRule>
  </conditionalFormatting>
  <conditionalFormatting sqref="N7:R11">
    <cfRule type="cellIs" dxfId="532" priority="51" stopIfTrue="1" operator="equal">
      <formula>5</formula>
    </cfRule>
  </conditionalFormatting>
  <conditionalFormatting sqref="S12">
    <cfRule type="cellIs" dxfId="531" priority="50" stopIfTrue="1" operator="equal">
      <formula>5</formula>
    </cfRule>
  </conditionalFormatting>
  <conditionalFormatting sqref="S8">
    <cfRule type="cellIs" dxfId="530" priority="49" stopIfTrue="1" operator="equal">
      <formula>5</formula>
    </cfRule>
  </conditionalFormatting>
  <conditionalFormatting sqref="S10">
    <cfRule type="cellIs" dxfId="529" priority="48" stopIfTrue="1" operator="equal">
      <formula>5</formula>
    </cfRule>
  </conditionalFormatting>
  <conditionalFormatting sqref="S11">
    <cfRule type="cellIs" dxfId="528" priority="47" stopIfTrue="1" operator="equal">
      <formula>5</formula>
    </cfRule>
  </conditionalFormatting>
  <conditionalFormatting sqref="V13:V15">
    <cfRule type="cellIs" dxfId="527" priority="46" stopIfTrue="1" operator="equal">
      <formula>5</formula>
    </cfRule>
  </conditionalFormatting>
  <conditionalFormatting sqref="T13:U15">
    <cfRule type="cellIs" dxfId="526" priority="45" stopIfTrue="1" operator="equal">
      <formula>5</formula>
    </cfRule>
  </conditionalFormatting>
  <conditionalFormatting sqref="T13:U14">
    <cfRule type="cellIs" dxfId="525" priority="44" stopIfTrue="1" operator="equal">
      <formula>5</formula>
    </cfRule>
  </conditionalFormatting>
  <conditionalFormatting sqref="V15">
    <cfRule type="cellIs" dxfId="524" priority="43" stopIfTrue="1" operator="equal">
      <formula>5</formula>
    </cfRule>
  </conditionalFormatting>
  <conditionalFormatting sqref="V13">
    <cfRule type="cellIs" dxfId="523" priority="42" stopIfTrue="1" operator="equal">
      <formula>5</formula>
    </cfRule>
  </conditionalFormatting>
  <conditionalFormatting sqref="V14">
    <cfRule type="cellIs" dxfId="522" priority="41" stopIfTrue="1" operator="equal">
      <formula>5</formula>
    </cfRule>
  </conditionalFormatting>
  <conditionalFormatting sqref="W16">
    <cfRule type="cellIs" dxfId="521" priority="40" stopIfTrue="1" operator="equal">
      <formula>5</formula>
    </cfRule>
  </conditionalFormatting>
  <conditionalFormatting sqref="W16">
    <cfRule type="cellIs" dxfId="520" priority="39" stopIfTrue="1" operator="equal">
      <formula>5</formula>
    </cfRule>
  </conditionalFormatting>
  <conditionalFormatting sqref="X17">
    <cfRule type="cellIs" dxfId="519" priority="38" stopIfTrue="1" operator="equal">
      <formula>5</formula>
    </cfRule>
  </conditionalFormatting>
  <conditionalFormatting sqref="X17">
    <cfRule type="cellIs" dxfId="518" priority="37" stopIfTrue="1" operator="equal">
      <formula>5</formula>
    </cfRule>
  </conditionalFormatting>
  <conditionalFormatting sqref="E4 G4:H4 M4:N4">
    <cfRule type="cellIs" dxfId="517" priority="36" stopIfTrue="1" operator="equal">
      <formula>5</formula>
    </cfRule>
  </conditionalFormatting>
  <conditionalFormatting sqref="N4">
    <cfRule type="cellIs" dxfId="516" priority="35" stopIfTrue="1" operator="equal">
      <formula>5</formula>
    </cfRule>
  </conditionalFormatting>
  <conditionalFormatting sqref="F4">
    <cfRule type="cellIs" dxfId="515" priority="34" stopIfTrue="1" operator="equal">
      <formula>5</formula>
    </cfRule>
  </conditionalFormatting>
  <conditionalFormatting sqref="G5">
    <cfRule type="cellIs" dxfId="514" priority="33" stopIfTrue="1" operator="equal">
      <formula>5</formula>
    </cfRule>
  </conditionalFormatting>
  <conditionalFormatting sqref="F16">
    <cfRule type="cellIs" dxfId="513" priority="32" stopIfTrue="1" operator="equal">
      <formula>5</formula>
    </cfRule>
  </conditionalFormatting>
  <conditionalFormatting sqref="U12">
    <cfRule type="cellIs" dxfId="512" priority="31" stopIfTrue="1" operator="equal">
      <formula>5</formula>
    </cfRule>
  </conditionalFormatting>
  <conditionalFormatting sqref="U16">
    <cfRule type="cellIs" dxfId="511" priority="28" stopIfTrue="1" operator="equal">
      <formula>5</formula>
    </cfRule>
  </conditionalFormatting>
  <conditionalFormatting sqref="V12">
    <cfRule type="cellIs" dxfId="510" priority="30" stopIfTrue="1" operator="equal">
      <formula>5</formula>
    </cfRule>
  </conditionalFormatting>
  <conditionalFormatting sqref="V16">
    <cfRule type="cellIs" dxfId="509" priority="29" stopIfTrue="1" operator="equal">
      <formula>5</formula>
    </cfRule>
  </conditionalFormatting>
  <conditionalFormatting sqref="I12:J12 I11:L11 I13:I15">
    <cfRule type="cellIs" dxfId="508" priority="27" stopIfTrue="1" operator="equal">
      <formula>5</formula>
    </cfRule>
  </conditionalFormatting>
  <conditionalFormatting sqref="E12:H15">
    <cfRule type="cellIs" dxfId="507" priority="26" stopIfTrue="1" operator="equal">
      <formula>5</formula>
    </cfRule>
  </conditionalFormatting>
  <conditionalFormatting sqref="E12:F12">
    <cfRule type="cellIs" dxfId="506" priority="25" stopIfTrue="1" operator="equal">
      <formula>5</formula>
    </cfRule>
  </conditionalFormatting>
  <conditionalFormatting sqref="I12">
    <cfRule type="cellIs" dxfId="505" priority="24" stopIfTrue="1" operator="equal">
      <formula>5</formula>
    </cfRule>
  </conditionalFormatting>
  <conditionalFormatting sqref="I11">
    <cfRule type="cellIs" dxfId="502" priority="21" stopIfTrue="1" operator="equal">
      <formula>5</formula>
    </cfRule>
  </conditionalFormatting>
  <conditionalFormatting sqref="L13:L15">
    <cfRule type="cellIs" dxfId="501" priority="20" stopIfTrue="1" operator="equal">
      <formula>5</formula>
    </cfRule>
  </conditionalFormatting>
  <conditionalFormatting sqref="J13:K15">
    <cfRule type="cellIs" dxfId="500" priority="19" stopIfTrue="1" operator="equal">
      <formula>5</formula>
    </cfRule>
  </conditionalFormatting>
  <conditionalFormatting sqref="J13:K14">
    <cfRule type="cellIs" dxfId="499" priority="18" stopIfTrue="1" operator="equal">
      <formula>5</formula>
    </cfRule>
  </conditionalFormatting>
  <conditionalFormatting sqref="L15">
    <cfRule type="cellIs" dxfId="498" priority="17" stopIfTrue="1" operator="equal">
      <formula>5</formula>
    </cfRule>
  </conditionalFormatting>
  <conditionalFormatting sqref="L13">
    <cfRule type="cellIs" dxfId="497" priority="16" stopIfTrue="1" operator="equal">
      <formula>5</formula>
    </cfRule>
  </conditionalFormatting>
  <conditionalFormatting sqref="L14">
    <cfRule type="cellIs" dxfId="496" priority="15" stopIfTrue="1" operator="equal">
      <formula>5</formula>
    </cfRule>
  </conditionalFormatting>
  <conditionalFormatting sqref="K12">
    <cfRule type="cellIs" dxfId="495" priority="14" stopIfTrue="1" operator="equal">
      <formula>5</formula>
    </cfRule>
  </conditionalFormatting>
  <conditionalFormatting sqref="L12">
    <cfRule type="cellIs" dxfId="494" priority="13" stopIfTrue="1" operator="equal">
      <formula>5</formula>
    </cfRule>
  </conditionalFormatting>
  <conditionalFormatting sqref="S3:V6">
    <cfRule type="cellIs" dxfId="493" priority="12" stopIfTrue="1" operator="equal">
      <formula>5</formula>
    </cfRule>
  </conditionalFormatting>
  <conditionalFormatting sqref="O3:R6">
    <cfRule type="cellIs" dxfId="492" priority="11" stopIfTrue="1" operator="equal">
      <formula>5</formula>
    </cfRule>
  </conditionalFormatting>
  <conditionalFormatting sqref="O3:R6">
    <cfRule type="cellIs" dxfId="491" priority="10" stopIfTrue="1" operator="equal">
      <formula>5</formula>
    </cfRule>
  </conditionalFormatting>
  <conditionalFormatting sqref="S3">
    <cfRule type="cellIs" dxfId="490" priority="9" stopIfTrue="1" operator="equal">
      <formula>5</formula>
    </cfRule>
  </conditionalFormatting>
  <conditionalFormatting sqref="S5">
    <cfRule type="cellIs" dxfId="489" priority="8" stopIfTrue="1" operator="equal">
      <formula>5</formula>
    </cfRule>
  </conditionalFormatting>
  <conditionalFormatting sqref="S6">
    <cfRule type="cellIs" dxfId="488" priority="7" stopIfTrue="1" operator="equal">
      <formula>5</formula>
    </cfRule>
  </conditionalFormatting>
  <conditionalFormatting sqref="I3:L6">
    <cfRule type="cellIs" dxfId="487" priority="6" stopIfTrue="1" operator="equal">
      <formula>5</formula>
    </cfRule>
  </conditionalFormatting>
  <conditionalFormatting sqref="I3:L6">
    <cfRule type="cellIs" dxfId="486" priority="5" stopIfTrue="1" operator="equal">
      <formula>5</formula>
    </cfRule>
  </conditionalFormatting>
  <conditionalFormatting sqref="E8:H11">
    <cfRule type="cellIs" dxfId="485" priority="4" stopIfTrue="1" operator="equal">
      <formula>5</formula>
    </cfRule>
  </conditionalFormatting>
  <conditionalFormatting sqref="E8:H11">
    <cfRule type="cellIs" dxfId="484" priority="3" stopIfTrue="1" operator="equal">
      <formula>5</formula>
    </cfRule>
  </conditionalFormatting>
  <conditionalFormatting sqref="I7:L10">
    <cfRule type="cellIs" dxfId="483" priority="2" stopIfTrue="1" operator="equal">
      <formula>5</formula>
    </cfRule>
  </conditionalFormatting>
  <conditionalFormatting sqref="I7:L10">
    <cfRule type="cellIs" dxfId="48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8B930-0BCB-44EB-9C83-3A208C56E3FD}">
  <sheetPr>
    <tabColor rgb="FF0070C0"/>
  </sheetPr>
  <dimension ref="A1:GE217"/>
  <sheetViews>
    <sheetView zoomScale="75" zoomScaleNormal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I15" sqref="AI15"/>
    </sheetView>
  </sheetViews>
  <sheetFormatPr defaultRowHeight="15.6"/>
  <cols>
    <col min="1" max="1" width="4.09765625" customWidth="1"/>
    <col min="2" max="2" width="24.59765625" customWidth="1"/>
    <col min="4" max="4" width="9.3984375" customWidth="1"/>
    <col min="5" max="7" width="4.09765625" customWidth="1"/>
    <col min="8" max="8" width="4.09765625" style="114" customWidth="1"/>
    <col min="9" max="10" width="4.09765625" customWidth="1"/>
    <col min="11" max="11" width="4.09765625" style="114" customWidth="1"/>
    <col min="12" max="13" width="4.09765625" customWidth="1"/>
    <col min="14" max="14" width="4.09765625" style="114" customWidth="1"/>
    <col min="15" max="18" width="4.09765625" style="112" customWidth="1"/>
    <col min="19" max="20" width="4.09765625" customWidth="1"/>
    <col min="21" max="21" width="4.09765625" style="114" customWidth="1"/>
    <col min="22" max="23" width="4.09765625" customWidth="1"/>
    <col min="24" max="24" width="4.09765625" style="114" customWidth="1"/>
    <col min="25" max="25" width="4.09765625" style="6" hidden="1" customWidth="1"/>
    <col min="26" max="33" width="4.09765625" hidden="1" customWidth="1"/>
    <col min="34" max="35" width="5.59765625" customWidth="1"/>
    <col min="36" max="37" width="6.69921875" customWidth="1"/>
    <col min="38" max="38" width="10.8984375" customWidth="1"/>
    <col min="39" max="40" width="6.69921875" customWidth="1"/>
    <col min="41" max="41" width="13.5" customWidth="1"/>
    <col min="42" max="219" width="8" customWidth="1"/>
    <col min="254" max="254" width="4.09765625" customWidth="1"/>
    <col min="255" max="255" width="35.59765625" customWidth="1"/>
    <col min="257" max="257" width="8.5" customWidth="1"/>
    <col min="258" max="277" width="4.09765625" customWidth="1"/>
    <col min="278" max="290" width="0" hidden="1" customWidth="1"/>
    <col min="291" max="292" width="7.59765625" customWidth="1"/>
    <col min="293" max="296" width="6.69921875" customWidth="1"/>
    <col min="297" max="475" width="8" customWidth="1"/>
    <col min="510" max="510" width="4.09765625" customWidth="1"/>
    <col min="511" max="511" width="35.59765625" customWidth="1"/>
    <col min="513" max="513" width="8.5" customWidth="1"/>
    <col min="514" max="533" width="4.09765625" customWidth="1"/>
    <col min="534" max="546" width="0" hidden="1" customWidth="1"/>
    <col min="547" max="548" width="7.59765625" customWidth="1"/>
    <col min="549" max="552" width="6.69921875" customWidth="1"/>
    <col min="553" max="731" width="8" customWidth="1"/>
    <col min="766" max="766" width="4.09765625" customWidth="1"/>
    <col min="767" max="767" width="35.59765625" customWidth="1"/>
    <col min="769" max="769" width="8.5" customWidth="1"/>
    <col min="770" max="789" width="4.09765625" customWidth="1"/>
    <col min="790" max="802" width="0" hidden="1" customWidth="1"/>
    <col min="803" max="804" width="7.59765625" customWidth="1"/>
    <col min="805" max="808" width="6.69921875" customWidth="1"/>
    <col min="809" max="987" width="8" customWidth="1"/>
    <col min="1022" max="1022" width="4.09765625" customWidth="1"/>
    <col min="1023" max="1023" width="35.59765625" customWidth="1"/>
    <col min="1025" max="1025" width="8.5" customWidth="1"/>
    <col min="1026" max="1045" width="4.09765625" customWidth="1"/>
    <col min="1046" max="1058" width="0" hidden="1" customWidth="1"/>
    <col min="1059" max="1060" width="7.59765625" customWidth="1"/>
    <col min="1061" max="1064" width="6.69921875" customWidth="1"/>
    <col min="1065" max="1243" width="8" customWidth="1"/>
    <col min="1278" max="1278" width="4.09765625" customWidth="1"/>
    <col min="1279" max="1279" width="35.59765625" customWidth="1"/>
    <col min="1281" max="1281" width="8.5" customWidth="1"/>
    <col min="1282" max="1301" width="4.09765625" customWidth="1"/>
    <col min="1302" max="1314" width="0" hidden="1" customWidth="1"/>
    <col min="1315" max="1316" width="7.59765625" customWidth="1"/>
    <col min="1317" max="1320" width="6.69921875" customWidth="1"/>
    <col min="1321" max="1499" width="8" customWidth="1"/>
    <col min="1534" max="1534" width="4.09765625" customWidth="1"/>
    <col min="1535" max="1535" width="35.59765625" customWidth="1"/>
    <col min="1537" max="1537" width="8.5" customWidth="1"/>
    <col min="1538" max="1557" width="4.09765625" customWidth="1"/>
    <col min="1558" max="1570" width="0" hidden="1" customWidth="1"/>
    <col min="1571" max="1572" width="7.59765625" customWidth="1"/>
    <col min="1573" max="1576" width="6.69921875" customWidth="1"/>
    <col min="1577" max="1755" width="8" customWidth="1"/>
    <col min="1790" max="1790" width="4.09765625" customWidth="1"/>
    <col min="1791" max="1791" width="35.59765625" customWidth="1"/>
    <col min="1793" max="1793" width="8.5" customWidth="1"/>
    <col min="1794" max="1813" width="4.09765625" customWidth="1"/>
    <col min="1814" max="1826" width="0" hidden="1" customWidth="1"/>
    <col min="1827" max="1828" width="7.59765625" customWidth="1"/>
    <col min="1829" max="1832" width="6.69921875" customWidth="1"/>
    <col min="1833" max="2011" width="8" customWidth="1"/>
    <col min="2046" max="2046" width="4.09765625" customWidth="1"/>
    <col min="2047" max="2047" width="35.59765625" customWidth="1"/>
    <col min="2049" max="2049" width="8.5" customWidth="1"/>
    <col min="2050" max="2069" width="4.09765625" customWidth="1"/>
    <col min="2070" max="2082" width="0" hidden="1" customWidth="1"/>
    <col min="2083" max="2084" width="7.59765625" customWidth="1"/>
    <col min="2085" max="2088" width="6.69921875" customWidth="1"/>
    <col min="2089" max="2267" width="8" customWidth="1"/>
    <col min="2302" max="2302" width="4.09765625" customWidth="1"/>
    <col min="2303" max="2303" width="35.59765625" customWidth="1"/>
    <col min="2305" max="2305" width="8.5" customWidth="1"/>
    <col min="2306" max="2325" width="4.09765625" customWidth="1"/>
    <col min="2326" max="2338" width="0" hidden="1" customWidth="1"/>
    <col min="2339" max="2340" width="7.59765625" customWidth="1"/>
    <col min="2341" max="2344" width="6.69921875" customWidth="1"/>
    <col min="2345" max="2523" width="8" customWidth="1"/>
    <col min="2558" max="2558" width="4.09765625" customWidth="1"/>
    <col min="2559" max="2559" width="35.59765625" customWidth="1"/>
    <col min="2561" max="2561" width="8.5" customWidth="1"/>
    <col min="2562" max="2581" width="4.09765625" customWidth="1"/>
    <col min="2582" max="2594" width="0" hidden="1" customWidth="1"/>
    <col min="2595" max="2596" width="7.59765625" customWidth="1"/>
    <col min="2597" max="2600" width="6.69921875" customWidth="1"/>
    <col min="2601" max="2779" width="8" customWidth="1"/>
    <col min="2814" max="2814" width="4.09765625" customWidth="1"/>
    <col min="2815" max="2815" width="35.59765625" customWidth="1"/>
    <col min="2817" max="2817" width="8.5" customWidth="1"/>
    <col min="2818" max="2837" width="4.09765625" customWidth="1"/>
    <col min="2838" max="2850" width="0" hidden="1" customWidth="1"/>
    <col min="2851" max="2852" width="7.59765625" customWidth="1"/>
    <col min="2853" max="2856" width="6.69921875" customWidth="1"/>
    <col min="2857" max="3035" width="8" customWidth="1"/>
    <col min="3070" max="3070" width="4.09765625" customWidth="1"/>
    <col min="3071" max="3071" width="35.59765625" customWidth="1"/>
    <col min="3073" max="3073" width="8.5" customWidth="1"/>
    <col min="3074" max="3093" width="4.09765625" customWidth="1"/>
    <col min="3094" max="3106" width="0" hidden="1" customWidth="1"/>
    <col min="3107" max="3108" width="7.59765625" customWidth="1"/>
    <col min="3109" max="3112" width="6.69921875" customWidth="1"/>
    <col min="3113" max="3291" width="8" customWidth="1"/>
    <col min="3326" max="3326" width="4.09765625" customWidth="1"/>
    <col min="3327" max="3327" width="35.59765625" customWidth="1"/>
    <col min="3329" max="3329" width="8.5" customWidth="1"/>
    <col min="3330" max="3349" width="4.09765625" customWidth="1"/>
    <col min="3350" max="3362" width="0" hidden="1" customWidth="1"/>
    <col min="3363" max="3364" width="7.59765625" customWidth="1"/>
    <col min="3365" max="3368" width="6.69921875" customWidth="1"/>
    <col min="3369" max="3547" width="8" customWidth="1"/>
    <col min="3582" max="3582" width="4.09765625" customWidth="1"/>
    <col min="3583" max="3583" width="35.59765625" customWidth="1"/>
    <col min="3585" max="3585" width="8.5" customWidth="1"/>
    <col min="3586" max="3605" width="4.09765625" customWidth="1"/>
    <col min="3606" max="3618" width="0" hidden="1" customWidth="1"/>
    <col min="3619" max="3620" width="7.59765625" customWidth="1"/>
    <col min="3621" max="3624" width="6.69921875" customWidth="1"/>
    <col min="3625" max="3803" width="8" customWidth="1"/>
    <col min="3838" max="3838" width="4.09765625" customWidth="1"/>
    <col min="3839" max="3839" width="35.59765625" customWidth="1"/>
    <col min="3841" max="3841" width="8.5" customWidth="1"/>
    <col min="3842" max="3861" width="4.09765625" customWidth="1"/>
    <col min="3862" max="3874" width="0" hidden="1" customWidth="1"/>
    <col min="3875" max="3876" width="7.59765625" customWidth="1"/>
    <col min="3877" max="3880" width="6.69921875" customWidth="1"/>
    <col min="3881" max="4059" width="8" customWidth="1"/>
    <col min="4094" max="4094" width="4.09765625" customWidth="1"/>
    <col min="4095" max="4095" width="35.59765625" customWidth="1"/>
    <col min="4097" max="4097" width="8.5" customWidth="1"/>
    <col min="4098" max="4117" width="4.09765625" customWidth="1"/>
    <col min="4118" max="4130" width="0" hidden="1" customWidth="1"/>
    <col min="4131" max="4132" width="7.59765625" customWidth="1"/>
    <col min="4133" max="4136" width="6.69921875" customWidth="1"/>
    <col min="4137" max="4315" width="8" customWidth="1"/>
    <col min="4350" max="4350" width="4.09765625" customWidth="1"/>
    <col min="4351" max="4351" width="35.59765625" customWidth="1"/>
    <col min="4353" max="4353" width="8.5" customWidth="1"/>
    <col min="4354" max="4373" width="4.09765625" customWidth="1"/>
    <col min="4374" max="4386" width="0" hidden="1" customWidth="1"/>
    <col min="4387" max="4388" width="7.59765625" customWidth="1"/>
    <col min="4389" max="4392" width="6.69921875" customWidth="1"/>
    <col min="4393" max="4571" width="8" customWidth="1"/>
    <col min="4606" max="4606" width="4.09765625" customWidth="1"/>
    <col min="4607" max="4607" width="35.59765625" customWidth="1"/>
    <col min="4609" max="4609" width="8.5" customWidth="1"/>
    <col min="4610" max="4629" width="4.09765625" customWidth="1"/>
    <col min="4630" max="4642" width="0" hidden="1" customWidth="1"/>
    <col min="4643" max="4644" width="7.59765625" customWidth="1"/>
    <col min="4645" max="4648" width="6.69921875" customWidth="1"/>
    <col min="4649" max="4827" width="8" customWidth="1"/>
    <col min="4862" max="4862" width="4.09765625" customWidth="1"/>
    <col min="4863" max="4863" width="35.59765625" customWidth="1"/>
    <col min="4865" max="4865" width="8.5" customWidth="1"/>
    <col min="4866" max="4885" width="4.09765625" customWidth="1"/>
    <col min="4886" max="4898" width="0" hidden="1" customWidth="1"/>
    <col min="4899" max="4900" width="7.59765625" customWidth="1"/>
    <col min="4901" max="4904" width="6.69921875" customWidth="1"/>
    <col min="4905" max="5083" width="8" customWidth="1"/>
    <col min="5118" max="5118" width="4.09765625" customWidth="1"/>
    <col min="5119" max="5119" width="35.59765625" customWidth="1"/>
    <col min="5121" max="5121" width="8.5" customWidth="1"/>
    <col min="5122" max="5141" width="4.09765625" customWidth="1"/>
    <col min="5142" max="5154" width="0" hidden="1" customWidth="1"/>
    <col min="5155" max="5156" width="7.59765625" customWidth="1"/>
    <col min="5157" max="5160" width="6.69921875" customWidth="1"/>
    <col min="5161" max="5339" width="8" customWidth="1"/>
    <col min="5374" max="5374" width="4.09765625" customWidth="1"/>
    <col min="5375" max="5375" width="35.59765625" customWidth="1"/>
    <col min="5377" max="5377" width="8.5" customWidth="1"/>
    <col min="5378" max="5397" width="4.09765625" customWidth="1"/>
    <col min="5398" max="5410" width="0" hidden="1" customWidth="1"/>
    <col min="5411" max="5412" width="7.59765625" customWidth="1"/>
    <col min="5413" max="5416" width="6.69921875" customWidth="1"/>
    <col min="5417" max="5595" width="8" customWidth="1"/>
    <col min="5630" max="5630" width="4.09765625" customWidth="1"/>
    <col min="5631" max="5631" width="35.59765625" customWidth="1"/>
    <col min="5633" max="5633" width="8.5" customWidth="1"/>
    <col min="5634" max="5653" width="4.09765625" customWidth="1"/>
    <col min="5654" max="5666" width="0" hidden="1" customWidth="1"/>
    <col min="5667" max="5668" width="7.59765625" customWidth="1"/>
    <col min="5669" max="5672" width="6.69921875" customWidth="1"/>
    <col min="5673" max="5851" width="8" customWidth="1"/>
    <col min="5886" max="5886" width="4.09765625" customWidth="1"/>
    <col min="5887" max="5887" width="35.59765625" customWidth="1"/>
    <col min="5889" max="5889" width="8.5" customWidth="1"/>
    <col min="5890" max="5909" width="4.09765625" customWidth="1"/>
    <col min="5910" max="5922" width="0" hidden="1" customWidth="1"/>
    <col min="5923" max="5924" width="7.59765625" customWidth="1"/>
    <col min="5925" max="5928" width="6.69921875" customWidth="1"/>
    <col min="5929" max="6107" width="8" customWidth="1"/>
    <col min="6142" max="6142" width="4.09765625" customWidth="1"/>
    <col min="6143" max="6143" width="35.59765625" customWidth="1"/>
    <col min="6145" max="6145" width="8.5" customWidth="1"/>
    <col min="6146" max="6165" width="4.09765625" customWidth="1"/>
    <col min="6166" max="6178" width="0" hidden="1" customWidth="1"/>
    <col min="6179" max="6180" width="7.59765625" customWidth="1"/>
    <col min="6181" max="6184" width="6.69921875" customWidth="1"/>
    <col min="6185" max="6363" width="8" customWidth="1"/>
    <col min="6398" max="6398" width="4.09765625" customWidth="1"/>
    <col min="6399" max="6399" width="35.59765625" customWidth="1"/>
    <col min="6401" max="6401" width="8.5" customWidth="1"/>
    <col min="6402" max="6421" width="4.09765625" customWidth="1"/>
    <col min="6422" max="6434" width="0" hidden="1" customWidth="1"/>
    <col min="6435" max="6436" width="7.59765625" customWidth="1"/>
    <col min="6437" max="6440" width="6.69921875" customWidth="1"/>
    <col min="6441" max="6619" width="8" customWidth="1"/>
    <col min="6654" max="6654" width="4.09765625" customWidth="1"/>
    <col min="6655" max="6655" width="35.59765625" customWidth="1"/>
    <col min="6657" max="6657" width="8.5" customWidth="1"/>
    <col min="6658" max="6677" width="4.09765625" customWidth="1"/>
    <col min="6678" max="6690" width="0" hidden="1" customWidth="1"/>
    <col min="6691" max="6692" width="7.59765625" customWidth="1"/>
    <col min="6693" max="6696" width="6.69921875" customWidth="1"/>
    <col min="6697" max="6875" width="8" customWidth="1"/>
    <col min="6910" max="6910" width="4.09765625" customWidth="1"/>
    <col min="6911" max="6911" width="35.59765625" customWidth="1"/>
    <col min="6913" max="6913" width="8.5" customWidth="1"/>
    <col min="6914" max="6933" width="4.09765625" customWidth="1"/>
    <col min="6934" max="6946" width="0" hidden="1" customWidth="1"/>
    <col min="6947" max="6948" width="7.59765625" customWidth="1"/>
    <col min="6949" max="6952" width="6.69921875" customWidth="1"/>
    <col min="6953" max="7131" width="8" customWidth="1"/>
    <col min="7166" max="7166" width="4.09765625" customWidth="1"/>
    <col min="7167" max="7167" width="35.59765625" customWidth="1"/>
    <col min="7169" max="7169" width="8.5" customWidth="1"/>
    <col min="7170" max="7189" width="4.09765625" customWidth="1"/>
    <col min="7190" max="7202" width="0" hidden="1" customWidth="1"/>
    <col min="7203" max="7204" width="7.59765625" customWidth="1"/>
    <col min="7205" max="7208" width="6.69921875" customWidth="1"/>
    <col min="7209" max="7387" width="8" customWidth="1"/>
    <col min="7422" max="7422" width="4.09765625" customWidth="1"/>
    <col min="7423" max="7423" width="35.59765625" customWidth="1"/>
    <col min="7425" max="7425" width="8.5" customWidth="1"/>
    <col min="7426" max="7445" width="4.09765625" customWidth="1"/>
    <col min="7446" max="7458" width="0" hidden="1" customWidth="1"/>
    <col min="7459" max="7460" width="7.59765625" customWidth="1"/>
    <col min="7461" max="7464" width="6.69921875" customWidth="1"/>
    <col min="7465" max="7643" width="8" customWidth="1"/>
    <col min="7678" max="7678" width="4.09765625" customWidth="1"/>
    <col min="7679" max="7679" width="35.59765625" customWidth="1"/>
    <col min="7681" max="7681" width="8.5" customWidth="1"/>
    <col min="7682" max="7701" width="4.09765625" customWidth="1"/>
    <col min="7702" max="7714" width="0" hidden="1" customWidth="1"/>
    <col min="7715" max="7716" width="7.59765625" customWidth="1"/>
    <col min="7717" max="7720" width="6.69921875" customWidth="1"/>
    <col min="7721" max="7899" width="8" customWidth="1"/>
    <col min="7934" max="7934" width="4.09765625" customWidth="1"/>
    <col min="7935" max="7935" width="35.59765625" customWidth="1"/>
    <col min="7937" max="7937" width="8.5" customWidth="1"/>
    <col min="7938" max="7957" width="4.09765625" customWidth="1"/>
    <col min="7958" max="7970" width="0" hidden="1" customWidth="1"/>
    <col min="7971" max="7972" width="7.59765625" customWidth="1"/>
    <col min="7973" max="7976" width="6.69921875" customWidth="1"/>
    <col min="7977" max="8155" width="8" customWidth="1"/>
    <col min="8190" max="8190" width="4.09765625" customWidth="1"/>
    <col min="8191" max="8191" width="35.59765625" customWidth="1"/>
    <col min="8193" max="8193" width="8.5" customWidth="1"/>
    <col min="8194" max="8213" width="4.09765625" customWidth="1"/>
    <col min="8214" max="8226" width="0" hidden="1" customWidth="1"/>
    <col min="8227" max="8228" width="7.59765625" customWidth="1"/>
    <col min="8229" max="8232" width="6.69921875" customWidth="1"/>
    <col min="8233" max="8411" width="8" customWidth="1"/>
    <col min="8446" max="8446" width="4.09765625" customWidth="1"/>
    <col min="8447" max="8447" width="35.59765625" customWidth="1"/>
    <col min="8449" max="8449" width="8.5" customWidth="1"/>
    <col min="8450" max="8469" width="4.09765625" customWidth="1"/>
    <col min="8470" max="8482" width="0" hidden="1" customWidth="1"/>
    <col min="8483" max="8484" width="7.59765625" customWidth="1"/>
    <col min="8485" max="8488" width="6.69921875" customWidth="1"/>
    <col min="8489" max="8667" width="8" customWidth="1"/>
    <col min="8702" max="8702" width="4.09765625" customWidth="1"/>
    <col min="8703" max="8703" width="35.59765625" customWidth="1"/>
    <col min="8705" max="8705" width="8.5" customWidth="1"/>
    <col min="8706" max="8725" width="4.09765625" customWidth="1"/>
    <col min="8726" max="8738" width="0" hidden="1" customWidth="1"/>
    <col min="8739" max="8740" width="7.59765625" customWidth="1"/>
    <col min="8741" max="8744" width="6.69921875" customWidth="1"/>
    <col min="8745" max="8923" width="8" customWidth="1"/>
    <col min="8958" max="8958" width="4.09765625" customWidth="1"/>
    <col min="8959" max="8959" width="35.59765625" customWidth="1"/>
    <col min="8961" max="8961" width="8.5" customWidth="1"/>
    <col min="8962" max="8981" width="4.09765625" customWidth="1"/>
    <col min="8982" max="8994" width="0" hidden="1" customWidth="1"/>
    <col min="8995" max="8996" width="7.59765625" customWidth="1"/>
    <col min="8997" max="9000" width="6.69921875" customWidth="1"/>
    <col min="9001" max="9179" width="8" customWidth="1"/>
    <col min="9214" max="9214" width="4.09765625" customWidth="1"/>
    <col min="9215" max="9215" width="35.59765625" customWidth="1"/>
    <col min="9217" max="9217" width="8.5" customWidth="1"/>
    <col min="9218" max="9237" width="4.09765625" customWidth="1"/>
    <col min="9238" max="9250" width="0" hidden="1" customWidth="1"/>
    <col min="9251" max="9252" width="7.59765625" customWidth="1"/>
    <col min="9253" max="9256" width="6.69921875" customWidth="1"/>
    <col min="9257" max="9435" width="8" customWidth="1"/>
    <col min="9470" max="9470" width="4.09765625" customWidth="1"/>
    <col min="9471" max="9471" width="35.59765625" customWidth="1"/>
    <col min="9473" max="9473" width="8.5" customWidth="1"/>
    <col min="9474" max="9493" width="4.09765625" customWidth="1"/>
    <col min="9494" max="9506" width="0" hidden="1" customWidth="1"/>
    <col min="9507" max="9508" width="7.59765625" customWidth="1"/>
    <col min="9509" max="9512" width="6.69921875" customWidth="1"/>
    <col min="9513" max="9691" width="8" customWidth="1"/>
    <col min="9726" max="9726" width="4.09765625" customWidth="1"/>
    <col min="9727" max="9727" width="35.59765625" customWidth="1"/>
    <col min="9729" max="9729" width="8.5" customWidth="1"/>
    <col min="9730" max="9749" width="4.09765625" customWidth="1"/>
    <col min="9750" max="9762" width="0" hidden="1" customWidth="1"/>
    <col min="9763" max="9764" width="7.59765625" customWidth="1"/>
    <col min="9765" max="9768" width="6.69921875" customWidth="1"/>
    <col min="9769" max="9947" width="8" customWidth="1"/>
    <col min="9982" max="9982" width="4.09765625" customWidth="1"/>
    <col min="9983" max="9983" width="35.59765625" customWidth="1"/>
    <col min="9985" max="9985" width="8.5" customWidth="1"/>
    <col min="9986" max="10005" width="4.09765625" customWidth="1"/>
    <col min="10006" max="10018" width="0" hidden="1" customWidth="1"/>
    <col min="10019" max="10020" width="7.59765625" customWidth="1"/>
    <col min="10021" max="10024" width="6.69921875" customWidth="1"/>
    <col min="10025" max="10203" width="8" customWidth="1"/>
    <col min="10238" max="10238" width="4.09765625" customWidth="1"/>
    <col min="10239" max="10239" width="35.59765625" customWidth="1"/>
    <col min="10241" max="10241" width="8.5" customWidth="1"/>
    <col min="10242" max="10261" width="4.09765625" customWidth="1"/>
    <col min="10262" max="10274" width="0" hidden="1" customWidth="1"/>
    <col min="10275" max="10276" width="7.59765625" customWidth="1"/>
    <col min="10277" max="10280" width="6.69921875" customWidth="1"/>
    <col min="10281" max="10459" width="8" customWidth="1"/>
    <col min="10494" max="10494" width="4.09765625" customWidth="1"/>
    <col min="10495" max="10495" width="35.59765625" customWidth="1"/>
    <col min="10497" max="10497" width="8.5" customWidth="1"/>
    <col min="10498" max="10517" width="4.09765625" customWidth="1"/>
    <col min="10518" max="10530" width="0" hidden="1" customWidth="1"/>
    <col min="10531" max="10532" width="7.59765625" customWidth="1"/>
    <col min="10533" max="10536" width="6.69921875" customWidth="1"/>
    <col min="10537" max="10715" width="8" customWidth="1"/>
    <col min="10750" max="10750" width="4.09765625" customWidth="1"/>
    <col min="10751" max="10751" width="35.59765625" customWidth="1"/>
    <col min="10753" max="10753" width="8.5" customWidth="1"/>
    <col min="10754" max="10773" width="4.09765625" customWidth="1"/>
    <col min="10774" max="10786" width="0" hidden="1" customWidth="1"/>
    <col min="10787" max="10788" width="7.59765625" customWidth="1"/>
    <col min="10789" max="10792" width="6.69921875" customWidth="1"/>
    <col min="10793" max="10971" width="8" customWidth="1"/>
    <col min="11006" max="11006" width="4.09765625" customWidth="1"/>
    <col min="11007" max="11007" width="35.59765625" customWidth="1"/>
    <col min="11009" max="11009" width="8.5" customWidth="1"/>
    <col min="11010" max="11029" width="4.09765625" customWidth="1"/>
    <col min="11030" max="11042" width="0" hidden="1" customWidth="1"/>
    <col min="11043" max="11044" width="7.59765625" customWidth="1"/>
    <col min="11045" max="11048" width="6.69921875" customWidth="1"/>
    <col min="11049" max="11227" width="8" customWidth="1"/>
    <col min="11262" max="11262" width="4.09765625" customWidth="1"/>
    <col min="11263" max="11263" width="35.59765625" customWidth="1"/>
    <col min="11265" max="11265" width="8.5" customWidth="1"/>
    <col min="11266" max="11285" width="4.09765625" customWidth="1"/>
    <col min="11286" max="11298" width="0" hidden="1" customWidth="1"/>
    <col min="11299" max="11300" width="7.59765625" customWidth="1"/>
    <col min="11301" max="11304" width="6.69921875" customWidth="1"/>
    <col min="11305" max="11483" width="8" customWidth="1"/>
    <col min="11518" max="11518" width="4.09765625" customWidth="1"/>
    <col min="11519" max="11519" width="35.59765625" customWidth="1"/>
    <col min="11521" max="11521" width="8.5" customWidth="1"/>
    <col min="11522" max="11541" width="4.09765625" customWidth="1"/>
    <col min="11542" max="11554" width="0" hidden="1" customWidth="1"/>
    <col min="11555" max="11556" width="7.59765625" customWidth="1"/>
    <col min="11557" max="11560" width="6.69921875" customWidth="1"/>
    <col min="11561" max="11739" width="8" customWidth="1"/>
    <col min="11774" max="11774" width="4.09765625" customWidth="1"/>
    <col min="11775" max="11775" width="35.59765625" customWidth="1"/>
    <col min="11777" max="11777" width="8.5" customWidth="1"/>
    <col min="11778" max="11797" width="4.09765625" customWidth="1"/>
    <col min="11798" max="11810" width="0" hidden="1" customWidth="1"/>
    <col min="11811" max="11812" width="7.59765625" customWidth="1"/>
    <col min="11813" max="11816" width="6.69921875" customWidth="1"/>
    <col min="11817" max="11995" width="8" customWidth="1"/>
    <col min="12030" max="12030" width="4.09765625" customWidth="1"/>
    <col min="12031" max="12031" width="35.59765625" customWidth="1"/>
    <col min="12033" max="12033" width="8.5" customWidth="1"/>
    <col min="12034" max="12053" width="4.09765625" customWidth="1"/>
    <col min="12054" max="12066" width="0" hidden="1" customWidth="1"/>
    <col min="12067" max="12068" width="7.59765625" customWidth="1"/>
    <col min="12069" max="12072" width="6.69921875" customWidth="1"/>
    <col min="12073" max="12251" width="8" customWidth="1"/>
    <col min="12286" max="12286" width="4.09765625" customWidth="1"/>
    <col min="12287" max="12287" width="35.59765625" customWidth="1"/>
    <col min="12289" max="12289" width="8.5" customWidth="1"/>
    <col min="12290" max="12309" width="4.09765625" customWidth="1"/>
    <col min="12310" max="12322" width="0" hidden="1" customWidth="1"/>
    <col min="12323" max="12324" width="7.59765625" customWidth="1"/>
    <col min="12325" max="12328" width="6.69921875" customWidth="1"/>
    <col min="12329" max="12507" width="8" customWidth="1"/>
    <col min="12542" max="12542" width="4.09765625" customWidth="1"/>
    <col min="12543" max="12543" width="35.59765625" customWidth="1"/>
    <col min="12545" max="12545" width="8.5" customWidth="1"/>
    <col min="12546" max="12565" width="4.09765625" customWidth="1"/>
    <col min="12566" max="12578" width="0" hidden="1" customWidth="1"/>
    <col min="12579" max="12580" width="7.59765625" customWidth="1"/>
    <col min="12581" max="12584" width="6.69921875" customWidth="1"/>
    <col min="12585" max="12763" width="8" customWidth="1"/>
    <col min="12798" max="12798" width="4.09765625" customWidth="1"/>
    <col min="12799" max="12799" width="35.59765625" customWidth="1"/>
    <col min="12801" max="12801" width="8.5" customWidth="1"/>
    <col min="12802" max="12821" width="4.09765625" customWidth="1"/>
    <col min="12822" max="12834" width="0" hidden="1" customWidth="1"/>
    <col min="12835" max="12836" width="7.59765625" customWidth="1"/>
    <col min="12837" max="12840" width="6.69921875" customWidth="1"/>
    <col min="12841" max="13019" width="8" customWidth="1"/>
    <col min="13054" max="13054" width="4.09765625" customWidth="1"/>
    <col min="13055" max="13055" width="35.59765625" customWidth="1"/>
    <col min="13057" max="13057" width="8.5" customWidth="1"/>
    <col min="13058" max="13077" width="4.09765625" customWidth="1"/>
    <col min="13078" max="13090" width="0" hidden="1" customWidth="1"/>
    <col min="13091" max="13092" width="7.59765625" customWidth="1"/>
    <col min="13093" max="13096" width="6.69921875" customWidth="1"/>
    <col min="13097" max="13275" width="8" customWidth="1"/>
    <col min="13310" max="13310" width="4.09765625" customWidth="1"/>
    <col min="13311" max="13311" width="35.59765625" customWidth="1"/>
    <col min="13313" max="13313" width="8.5" customWidth="1"/>
    <col min="13314" max="13333" width="4.09765625" customWidth="1"/>
    <col min="13334" max="13346" width="0" hidden="1" customWidth="1"/>
    <col min="13347" max="13348" width="7.59765625" customWidth="1"/>
    <col min="13349" max="13352" width="6.69921875" customWidth="1"/>
    <col min="13353" max="13531" width="8" customWidth="1"/>
    <col min="13566" max="13566" width="4.09765625" customWidth="1"/>
    <col min="13567" max="13567" width="35.59765625" customWidth="1"/>
    <col min="13569" max="13569" width="8.5" customWidth="1"/>
    <col min="13570" max="13589" width="4.09765625" customWidth="1"/>
    <col min="13590" max="13602" width="0" hidden="1" customWidth="1"/>
    <col min="13603" max="13604" width="7.59765625" customWidth="1"/>
    <col min="13605" max="13608" width="6.69921875" customWidth="1"/>
    <col min="13609" max="13787" width="8" customWidth="1"/>
    <col min="13822" max="13822" width="4.09765625" customWidth="1"/>
    <col min="13823" max="13823" width="35.59765625" customWidth="1"/>
    <col min="13825" max="13825" width="8.5" customWidth="1"/>
    <col min="13826" max="13845" width="4.09765625" customWidth="1"/>
    <col min="13846" max="13858" width="0" hidden="1" customWidth="1"/>
    <col min="13859" max="13860" width="7.59765625" customWidth="1"/>
    <col min="13861" max="13864" width="6.69921875" customWidth="1"/>
    <col min="13865" max="14043" width="8" customWidth="1"/>
    <col min="14078" max="14078" width="4.09765625" customWidth="1"/>
    <col min="14079" max="14079" width="35.59765625" customWidth="1"/>
    <col min="14081" max="14081" width="8.5" customWidth="1"/>
    <col min="14082" max="14101" width="4.09765625" customWidth="1"/>
    <col min="14102" max="14114" width="0" hidden="1" customWidth="1"/>
    <col min="14115" max="14116" width="7.59765625" customWidth="1"/>
    <col min="14117" max="14120" width="6.69921875" customWidth="1"/>
    <col min="14121" max="14299" width="8" customWidth="1"/>
    <col min="14334" max="14334" width="4.09765625" customWidth="1"/>
    <col min="14335" max="14335" width="35.59765625" customWidth="1"/>
    <col min="14337" max="14337" width="8.5" customWidth="1"/>
    <col min="14338" max="14357" width="4.09765625" customWidth="1"/>
    <col min="14358" max="14370" width="0" hidden="1" customWidth="1"/>
    <col min="14371" max="14372" width="7.59765625" customWidth="1"/>
    <col min="14373" max="14376" width="6.69921875" customWidth="1"/>
    <col min="14377" max="14555" width="8" customWidth="1"/>
    <col min="14590" max="14590" width="4.09765625" customWidth="1"/>
    <col min="14591" max="14591" width="35.59765625" customWidth="1"/>
    <col min="14593" max="14593" width="8.5" customWidth="1"/>
    <col min="14594" max="14613" width="4.09765625" customWidth="1"/>
    <col min="14614" max="14626" width="0" hidden="1" customWidth="1"/>
    <col min="14627" max="14628" width="7.59765625" customWidth="1"/>
    <col min="14629" max="14632" width="6.69921875" customWidth="1"/>
    <col min="14633" max="14811" width="8" customWidth="1"/>
    <col min="14846" max="14846" width="4.09765625" customWidth="1"/>
    <col min="14847" max="14847" width="35.59765625" customWidth="1"/>
    <col min="14849" max="14849" width="8.5" customWidth="1"/>
    <col min="14850" max="14869" width="4.09765625" customWidth="1"/>
    <col min="14870" max="14882" width="0" hidden="1" customWidth="1"/>
    <col min="14883" max="14884" width="7.59765625" customWidth="1"/>
    <col min="14885" max="14888" width="6.69921875" customWidth="1"/>
    <col min="14889" max="15067" width="8" customWidth="1"/>
    <col min="15102" max="15102" width="4.09765625" customWidth="1"/>
    <col min="15103" max="15103" width="35.59765625" customWidth="1"/>
    <col min="15105" max="15105" width="8.5" customWidth="1"/>
    <col min="15106" max="15125" width="4.09765625" customWidth="1"/>
    <col min="15126" max="15138" width="0" hidden="1" customWidth="1"/>
    <col min="15139" max="15140" width="7.59765625" customWidth="1"/>
    <col min="15141" max="15144" width="6.69921875" customWidth="1"/>
    <col min="15145" max="15323" width="8" customWidth="1"/>
    <col min="15358" max="15358" width="4.09765625" customWidth="1"/>
    <col min="15359" max="15359" width="35.59765625" customWidth="1"/>
    <col min="15361" max="15361" width="8.5" customWidth="1"/>
    <col min="15362" max="15381" width="4.09765625" customWidth="1"/>
    <col min="15382" max="15394" width="0" hidden="1" customWidth="1"/>
    <col min="15395" max="15396" width="7.59765625" customWidth="1"/>
    <col min="15397" max="15400" width="6.69921875" customWidth="1"/>
    <col min="15401" max="15579" width="8" customWidth="1"/>
    <col min="15614" max="15614" width="4.09765625" customWidth="1"/>
    <col min="15615" max="15615" width="35.59765625" customWidth="1"/>
    <col min="15617" max="15617" width="8.5" customWidth="1"/>
    <col min="15618" max="15637" width="4.09765625" customWidth="1"/>
    <col min="15638" max="15650" width="0" hidden="1" customWidth="1"/>
    <col min="15651" max="15652" width="7.59765625" customWidth="1"/>
    <col min="15653" max="15656" width="6.69921875" customWidth="1"/>
    <col min="15657" max="15835" width="8" customWidth="1"/>
    <col min="15870" max="15870" width="4.09765625" customWidth="1"/>
    <col min="15871" max="15871" width="35.59765625" customWidth="1"/>
    <col min="15873" max="15873" width="8.5" customWidth="1"/>
    <col min="15874" max="15893" width="4.09765625" customWidth="1"/>
    <col min="15894" max="15906" width="0" hidden="1" customWidth="1"/>
    <col min="15907" max="15908" width="7.59765625" customWidth="1"/>
    <col min="15909" max="15912" width="6.69921875" customWidth="1"/>
    <col min="15913" max="16091" width="8" customWidth="1"/>
    <col min="16126" max="16126" width="4.09765625" customWidth="1"/>
    <col min="16127" max="16127" width="35.59765625" customWidth="1"/>
    <col min="16129" max="16129" width="8.5" customWidth="1"/>
    <col min="16130" max="16149" width="4.09765625" customWidth="1"/>
    <col min="16150" max="16162" width="0" hidden="1" customWidth="1"/>
    <col min="16163" max="16164" width="7.59765625" customWidth="1"/>
    <col min="16165" max="16168" width="6.69921875" customWidth="1"/>
    <col min="16169" max="16347" width="8" customWidth="1"/>
  </cols>
  <sheetData>
    <row r="1" spans="1:187" ht="45" customHeight="1" thickBot="1">
      <c r="A1" s="112"/>
      <c r="B1" s="241" t="s">
        <v>371</v>
      </c>
      <c r="C1" s="113"/>
      <c r="U1" s="112"/>
      <c r="V1" s="160"/>
      <c r="X1" s="112"/>
      <c r="Y1" s="160"/>
      <c r="Z1" s="160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418" t="s">
        <v>148</v>
      </c>
      <c r="AO1" s="229">
        <f>SUM(AO3:AO11)</f>
        <v>989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</row>
    <row r="2" spans="1:187" ht="27.9" customHeight="1" thickBot="1">
      <c r="A2" s="115"/>
      <c r="B2" s="280" t="s">
        <v>137</v>
      </c>
      <c r="C2" s="306" t="s">
        <v>138</v>
      </c>
      <c r="D2" s="307" t="s">
        <v>55</v>
      </c>
      <c r="E2" s="116">
        <v>1</v>
      </c>
      <c r="F2" s="116">
        <v>2</v>
      </c>
      <c r="G2" s="116">
        <v>3</v>
      </c>
      <c r="H2" s="116">
        <v>4</v>
      </c>
      <c r="I2" s="116">
        <v>5</v>
      </c>
      <c r="J2" s="116">
        <v>6</v>
      </c>
      <c r="K2" s="116">
        <v>7</v>
      </c>
      <c r="L2" s="116">
        <v>8</v>
      </c>
      <c r="M2" s="116">
        <v>9</v>
      </c>
      <c r="N2" s="116">
        <v>10</v>
      </c>
      <c r="O2" s="116">
        <v>11</v>
      </c>
      <c r="P2" s="116">
        <v>12</v>
      </c>
      <c r="Q2" s="116">
        <v>13</v>
      </c>
      <c r="R2" s="116">
        <v>14</v>
      </c>
      <c r="S2" s="116">
        <v>15</v>
      </c>
      <c r="T2" s="116">
        <v>16</v>
      </c>
      <c r="U2" s="116">
        <v>17</v>
      </c>
      <c r="V2" s="116">
        <v>18</v>
      </c>
      <c r="W2" s="116">
        <v>19</v>
      </c>
      <c r="X2" s="116">
        <v>20</v>
      </c>
      <c r="Y2" s="116"/>
      <c r="Z2" s="116"/>
      <c r="AA2" s="116"/>
      <c r="AB2" s="116"/>
      <c r="AC2" s="116"/>
      <c r="AD2" s="116"/>
      <c r="AE2" s="116"/>
      <c r="AF2" s="116"/>
      <c r="AG2" s="117"/>
      <c r="AH2" s="191" t="s">
        <v>139</v>
      </c>
      <c r="AI2" s="192" t="s">
        <v>140</v>
      </c>
      <c r="AJ2" s="193" t="s">
        <v>141</v>
      </c>
      <c r="AK2" s="192" t="s">
        <v>142</v>
      </c>
      <c r="AL2" s="573" t="s">
        <v>149</v>
      </c>
      <c r="AM2" s="194" t="s">
        <v>150</v>
      </c>
      <c r="AN2" s="419"/>
      <c r="AO2" s="219" t="s">
        <v>149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</row>
    <row r="3" spans="1:187" s="14" customFormat="1" ht="22.2">
      <c r="A3" s="118">
        <v>1</v>
      </c>
      <c r="B3" s="318" t="s">
        <v>339</v>
      </c>
      <c r="C3" s="303" t="s">
        <v>146</v>
      </c>
      <c r="D3" s="343" t="s">
        <v>111</v>
      </c>
      <c r="E3" s="119"/>
      <c r="F3" s="557">
        <v>5</v>
      </c>
      <c r="G3" s="181">
        <v>5</v>
      </c>
      <c r="H3" s="121">
        <v>4</v>
      </c>
      <c r="I3" s="181">
        <v>2</v>
      </c>
      <c r="J3" s="120">
        <v>3</v>
      </c>
      <c r="K3" s="120">
        <v>5</v>
      </c>
      <c r="L3" s="120">
        <v>5</v>
      </c>
      <c r="M3" s="144">
        <v>5</v>
      </c>
      <c r="N3" s="181">
        <v>5</v>
      </c>
      <c r="O3" s="563">
        <v>5</v>
      </c>
      <c r="P3" s="236">
        <v>5</v>
      </c>
      <c r="Q3" s="236"/>
      <c r="R3" s="181"/>
      <c r="S3" s="181"/>
      <c r="T3" s="181"/>
      <c r="U3" s="236"/>
      <c r="V3" s="181"/>
      <c r="W3" s="181"/>
      <c r="X3" s="181"/>
      <c r="Y3" s="181"/>
      <c r="Z3" s="181"/>
      <c r="AA3" s="122"/>
      <c r="AB3" s="122"/>
      <c r="AC3" s="195"/>
      <c r="AD3" s="122"/>
      <c r="AE3" s="122"/>
      <c r="AF3" s="122"/>
      <c r="AG3" s="196"/>
      <c r="AH3" s="197">
        <v>8</v>
      </c>
      <c r="AI3" s="198">
        <v>3</v>
      </c>
      <c r="AJ3" s="199">
        <f t="shared" ref="AJ3:AJ34" si="0">SUM(E3:AG3)</f>
        <v>49</v>
      </c>
      <c r="AK3" s="200">
        <f>SUM(E3:E34)</f>
        <v>33</v>
      </c>
      <c r="AL3" s="218">
        <f>SUM((AH3+AI3)+((AH3*100)/(AH3+AI3)+((((AJ3-AK3)+((AH3+AI3)*5))*50)/((AH3+AI3)*5))))</f>
        <v>148.27272727272728</v>
      </c>
      <c r="AM3" s="123">
        <f t="shared" ref="AM3:AM21" si="1">SUM(AJ3-AK3)</f>
        <v>16</v>
      </c>
      <c r="AN3" s="201"/>
      <c r="AO3" s="220">
        <f>AL3</f>
        <v>148.27272727272728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</row>
    <row r="4" spans="1:187" s="112" customFormat="1" ht="22.2">
      <c r="A4" s="124">
        <v>2</v>
      </c>
      <c r="B4" s="318" t="s">
        <v>209</v>
      </c>
      <c r="C4" s="303" t="s">
        <v>1</v>
      </c>
      <c r="D4" s="343" t="s">
        <v>218</v>
      </c>
      <c r="E4" s="179">
        <v>2</v>
      </c>
      <c r="F4" s="126"/>
      <c r="G4" s="146">
        <v>5</v>
      </c>
      <c r="H4" s="146">
        <v>5</v>
      </c>
      <c r="I4" s="144">
        <v>1</v>
      </c>
      <c r="J4" s="144">
        <v>3</v>
      </c>
      <c r="K4" s="144">
        <v>4</v>
      </c>
      <c r="L4" s="144">
        <v>4</v>
      </c>
      <c r="M4" s="144">
        <v>5</v>
      </c>
      <c r="N4" s="180">
        <v>2</v>
      </c>
      <c r="O4" s="562">
        <v>1</v>
      </c>
      <c r="P4" s="144">
        <v>5</v>
      </c>
      <c r="Q4" s="146"/>
      <c r="R4" s="144"/>
      <c r="S4" s="145"/>
      <c r="T4" s="144"/>
      <c r="U4" s="146"/>
      <c r="V4" s="144"/>
      <c r="W4" s="145"/>
      <c r="X4" s="144"/>
      <c r="Y4" s="309"/>
      <c r="Z4" s="247"/>
      <c r="AA4" s="334"/>
      <c r="AB4" s="334"/>
      <c r="AC4" s="334"/>
      <c r="AD4" s="334"/>
      <c r="AE4" s="334"/>
      <c r="AF4" s="334"/>
      <c r="AG4" s="335"/>
      <c r="AH4" s="349">
        <v>4</v>
      </c>
      <c r="AI4" s="345">
        <v>7</v>
      </c>
      <c r="AJ4" s="330">
        <f t="shared" si="0"/>
        <v>37</v>
      </c>
      <c r="AK4" s="331">
        <f>SUM(F3:F34)</f>
        <v>44</v>
      </c>
      <c r="AL4" s="218">
        <f t="shared" ref="AL4:AL22" si="2">SUM((AH4+AI4)+((AH4*100)/(AH4+AI4)+((((AJ4-AK4)+((AH4+AI4)*5))*50)/((AH4+AI4)*5))))</f>
        <v>91</v>
      </c>
      <c r="AM4" s="133">
        <f t="shared" si="1"/>
        <v>-7</v>
      </c>
      <c r="AN4" s="134"/>
      <c r="AO4" s="220">
        <f t="shared" ref="AO4:AO22" si="3">AL4</f>
        <v>91</v>
      </c>
    </row>
    <row r="5" spans="1:187" s="112" customFormat="1" ht="22.2">
      <c r="A5" s="124">
        <v>3</v>
      </c>
      <c r="B5" s="571" t="s">
        <v>369</v>
      </c>
      <c r="C5" s="303" t="s">
        <v>1</v>
      </c>
      <c r="D5" s="344" t="s">
        <v>117</v>
      </c>
      <c r="E5" s="125">
        <v>3</v>
      </c>
      <c r="F5" s="144">
        <v>4</v>
      </c>
      <c r="G5" s="126"/>
      <c r="H5" s="128">
        <v>1</v>
      </c>
      <c r="I5" s="127">
        <v>4</v>
      </c>
      <c r="J5" s="127">
        <v>2</v>
      </c>
      <c r="K5" s="355">
        <v>4</v>
      </c>
      <c r="L5" s="127">
        <v>3</v>
      </c>
      <c r="M5" s="144">
        <v>5</v>
      </c>
      <c r="N5" s="144">
        <v>2</v>
      </c>
      <c r="O5" s="562">
        <v>5</v>
      </c>
      <c r="P5" s="144">
        <v>5</v>
      </c>
      <c r="Q5" s="146"/>
      <c r="R5" s="144"/>
      <c r="S5" s="144"/>
      <c r="T5" s="144"/>
      <c r="U5" s="146"/>
      <c r="V5" s="144"/>
      <c r="W5" s="144"/>
      <c r="X5" s="144"/>
      <c r="Y5" s="144"/>
      <c r="Z5" s="144"/>
      <c r="AA5" s="131"/>
      <c r="AB5" s="131"/>
      <c r="AC5" s="140"/>
      <c r="AD5" s="131"/>
      <c r="AE5" s="131"/>
      <c r="AF5" s="131"/>
      <c r="AG5" s="202"/>
      <c r="AH5" s="203">
        <v>4</v>
      </c>
      <c r="AI5" s="204">
        <v>7</v>
      </c>
      <c r="AJ5" s="205">
        <f t="shared" si="0"/>
        <v>38</v>
      </c>
      <c r="AK5" s="206">
        <f>SUM(G3:G34)</f>
        <v>42</v>
      </c>
      <c r="AL5" s="218">
        <f t="shared" si="2"/>
        <v>93.727272727272734</v>
      </c>
      <c r="AM5" s="133">
        <f t="shared" si="1"/>
        <v>-4</v>
      </c>
      <c r="AN5" s="207"/>
      <c r="AO5" s="220">
        <f t="shared" si="3"/>
        <v>93.727272727272734</v>
      </c>
    </row>
    <row r="6" spans="1:187" s="139" customFormat="1" ht="22.8" thickBot="1">
      <c r="A6" s="124">
        <v>4</v>
      </c>
      <c r="B6" s="319" t="s">
        <v>66</v>
      </c>
      <c r="C6" s="303" t="s">
        <v>1</v>
      </c>
      <c r="D6" s="344" t="s">
        <v>62</v>
      </c>
      <c r="E6" s="137">
        <v>5</v>
      </c>
      <c r="F6" s="146">
        <v>2</v>
      </c>
      <c r="G6" s="146">
        <v>5</v>
      </c>
      <c r="H6" s="138"/>
      <c r="I6" s="127">
        <v>2</v>
      </c>
      <c r="J6" s="127">
        <v>2</v>
      </c>
      <c r="K6" s="127">
        <v>3</v>
      </c>
      <c r="L6" s="127">
        <v>4</v>
      </c>
      <c r="M6" s="144">
        <v>5</v>
      </c>
      <c r="N6" s="146">
        <v>2</v>
      </c>
      <c r="O6" s="564">
        <v>5</v>
      </c>
      <c r="P6" s="146">
        <v>5</v>
      </c>
      <c r="Q6" s="146"/>
      <c r="R6" s="144"/>
      <c r="S6" s="145"/>
      <c r="T6" s="146"/>
      <c r="U6" s="146"/>
      <c r="V6" s="144"/>
      <c r="W6" s="144"/>
      <c r="X6" s="144"/>
      <c r="Y6" s="145"/>
      <c r="Z6" s="144"/>
      <c r="AA6" s="131"/>
      <c r="AB6" s="131"/>
      <c r="AC6" s="140"/>
      <c r="AD6" s="131"/>
      <c r="AE6" s="131"/>
      <c r="AF6" s="131"/>
      <c r="AG6" s="202"/>
      <c r="AH6" s="203">
        <v>5</v>
      </c>
      <c r="AI6" s="204">
        <v>6</v>
      </c>
      <c r="AJ6" s="205">
        <f t="shared" si="0"/>
        <v>40</v>
      </c>
      <c r="AK6" s="206">
        <f>SUM(H3:H34)</f>
        <v>43</v>
      </c>
      <c r="AL6" s="218">
        <f t="shared" si="2"/>
        <v>103.72727272727272</v>
      </c>
      <c r="AM6" s="133">
        <f t="shared" si="1"/>
        <v>-3</v>
      </c>
      <c r="AN6" s="207"/>
      <c r="AO6" s="220">
        <f t="shared" si="3"/>
        <v>103.72727272727272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</row>
    <row r="7" spans="1:187" s="112" customFormat="1" ht="22.2">
      <c r="A7" s="124">
        <v>5</v>
      </c>
      <c r="B7" s="321" t="s">
        <v>175</v>
      </c>
      <c r="C7" s="303" t="s">
        <v>146</v>
      </c>
      <c r="D7" s="343" t="s">
        <v>68</v>
      </c>
      <c r="E7" s="137">
        <v>5</v>
      </c>
      <c r="F7" s="146">
        <v>5</v>
      </c>
      <c r="G7" s="146">
        <v>5</v>
      </c>
      <c r="H7" s="127">
        <v>5</v>
      </c>
      <c r="I7" s="126"/>
      <c r="J7" s="127">
        <v>5</v>
      </c>
      <c r="K7" s="127">
        <v>4</v>
      </c>
      <c r="L7" s="127">
        <v>5</v>
      </c>
      <c r="M7" s="144">
        <v>5</v>
      </c>
      <c r="N7" s="144">
        <v>5</v>
      </c>
      <c r="O7" s="562">
        <v>4</v>
      </c>
      <c r="P7" s="144">
        <v>5</v>
      </c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31"/>
      <c r="AB7" s="131"/>
      <c r="AC7" s="140"/>
      <c r="AD7" s="131"/>
      <c r="AE7" s="131"/>
      <c r="AF7" s="131"/>
      <c r="AG7" s="202"/>
      <c r="AH7" s="203">
        <v>9</v>
      </c>
      <c r="AI7" s="204">
        <v>2</v>
      </c>
      <c r="AJ7" s="205">
        <f t="shared" si="0"/>
        <v>53</v>
      </c>
      <c r="AK7" s="206">
        <f>SUM(I3:I34)</f>
        <v>33</v>
      </c>
      <c r="AL7" s="218">
        <f t="shared" si="2"/>
        <v>161</v>
      </c>
      <c r="AM7" s="133">
        <f t="shared" si="1"/>
        <v>20</v>
      </c>
      <c r="AN7" s="207"/>
      <c r="AO7" s="220">
        <f t="shared" si="3"/>
        <v>161</v>
      </c>
    </row>
    <row r="8" spans="1:187" s="112" customFormat="1" ht="22.2">
      <c r="A8" s="124">
        <v>6</v>
      </c>
      <c r="B8" s="320" t="s">
        <v>362</v>
      </c>
      <c r="C8" s="303" t="s">
        <v>1</v>
      </c>
      <c r="D8" s="343" t="s">
        <v>68</v>
      </c>
      <c r="E8" s="137">
        <v>5</v>
      </c>
      <c r="F8" s="146">
        <v>5</v>
      </c>
      <c r="G8" s="358">
        <v>3</v>
      </c>
      <c r="H8" s="127">
        <v>5</v>
      </c>
      <c r="I8" s="127">
        <v>2</v>
      </c>
      <c r="J8" s="126"/>
      <c r="K8" s="127">
        <v>5</v>
      </c>
      <c r="L8" s="127">
        <v>2</v>
      </c>
      <c r="M8" s="144">
        <v>5</v>
      </c>
      <c r="N8" s="144">
        <v>4</v>
      </c>
      <c r="O8" s="562">
        <v>5</v>
      </c>
      <c r="P8" s="144">
        <v>5</v>
      </c>
      <c r="Q8" s="144"/>
      <c r="R8" s="144"/>
      <c r="S8" s="144"/>
      <c r="T8" s="144"/>
      <c r="U8" s="144"/>
      <c r="V8" s="144"/>
      <c r="W8" s="144"/>
      <c r="X8" s="144"/>
      <c r="Y8" s="145"/>
      <c r="Z8" s="144"/>
      <c r="AA8" s="140"/>
      <c r="AB8" s="140"/>
      <c r="AC8" s="140"/>
      <c r="AD8" s="140"/>
      <c r="AE8" s="140"/>
      <c r="AF8" s="140"/>
      <c r="AG8" s="202"/>
      <c r="AH8" s="203">
        <v>8</v>
      </c>
      <c r="AI8" s="204">
        <v>3</v>
      </c>
      <c r="AJ8" s="205">
        <f t="shared" si="0"/>
        <v>46</v>
      </c>
      <c r="AK8" s="206">
        <f>SUM(J3:J34)</f>
        <v>33</v>
      </c>
      <c r="AL8" s="218">
        <f t="shared" si="2"/>
        <v>145.54545454545456</v>
      </c>
      <c r="AM8" s="133">
        <f t="shared" si="1"/>
        <v>13</v>
      </c>
      <c r="AN8" s="207"/>
      <c r="AO8" s="220">
        <f t="shared" si="3"/>
        <v>145.54545454545456</v>
      </c>
    </row>
    <row r="9" spans="1:187" s="139" customFormat="1" ht="22.8" thickBot="1">
      <c r="A9" s="124">
        <v>7</v>
      </c>
      <c r="B9" s="321" t="s">
        <v>71</v>
      </c>
      <c r="C9" s="303" t="s">
        <v>146</v>
      </c>
      <c r="D9" s="343" t="s">
        <v>58</v>
      </c>
      <c r="E9" s="125">
        <v>2</v>
      </c>
      <c r="F9" s="144">
        <v>5</v>
      </c>
      <c r="G9" s="144">
        <v>3</v>
      </c>
      <c r="H9" s="127">
        <v>5</v>
      </c>
      <c r="I9" s="141">
        <v>5</v>
      </c>
      <c r="J9" s="144">
        <v>3</v>
      </c>
      <c r="K9" s="126"/>
      <c r="L9" s="127">
        <v>5</v>
      </c>
      <c r="M9" s="144">
        <v>5</v>
      </c>
      <c r="N9" s="144">
        <v>4</v>
      </c>
      <c r="O9" s="562">
        <v>3</v>
      </c>
      <c r="P9" s="144">
        <v>1</v>
      </c>
      <c r="Q9" s="144"/>
      <c r="R9" s="180"/>
      <c r="S9" s="144"/>
      <c r="T9" s="144"/>
      <c r="U9" s="144"/>
      <c r="V9" s="180"/>
      <c r="W9" s="144"/>
      <c r="X9" s="144"/>
      <c r="Y9" s="144"/>
      <c r="Z9" s="144"/>
      <c r="AA9" s="131"/>
      <c r="AB9" s="131"/>
      <c r="AC9" s="131"/>
      <c r="AD9" s="131"/>
      <c r="AE9" s="131"/>
      <c r="AF9" s="131"/>
      <c r="AG9" s="208"/>
      <c r="AH9" s="203">
        <v>5</v>
      </c>
      <c r="AI9" s="204">
        <v>6</v>
      </c>
      <c r="AJ9" s="205">
        <f t="shared" si="0"/>
        <v>41</v>
      </c>
      <c r="AK9" s="206">
        <f>SUM(K3:K34)</f>
        <v>48</v>
      </c>
      <c r="AL9" s="218">
        <f t="shared" si="2"/>
        <v>100.09090909090909</v>
      </c>
      <c r="AM9" s="133">
        <f t="shared" si="1"/>
        <v>-7</v>
      </c>
      <c r="AN9" s="207"/>
      <c r="AO9" s="220">
        <f t="shared" si="3"/>
        <v>100.09090909090909</v>
      </c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</row>
    <row r="10" spans="1:187" s="112" customFormat="1" ht="22.2">
      <c r="A10" s="124">
        <v>8</v>
      </c>
      <c r="B10" s="318" t="s">
        <v>341</v>
      </c>
      <c r="C10" s="303" t="s">
        <v>146</v>
      </c>
      <c r="D10" s="341" t="s">
        <v>364</v>
      </c>
      <c r="E10" s="125">
        <v>4</v>
      </c>
      <c r="F10" s="144">
        <v>5</v>
      </c>
      <c r="G10" s="144">
        <v>5</v>
      </c>
      <c r="H10" s="127">
        <v>5</v>
      </c>
      <c r="I10" s="127">
        <v>3</v>
      </c>
      <c r="J10" s="127">
        <v>5</v>
      </c>
      <c r="K10" s="127">
        <v>4</v>
      </c>
      <c r="L10" s="126"/>
      <c r="M10" s="144">
        <v>5</v>
      </c>
      <c r="N10" s="144">
        <v>2</v>
      </c>
      <c r="O10" s="562">
        <v>5</v>
      </c>
      <c r="P10" s="144">
        <v>4</v>
      </c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31"/>
      <c r="AB10" s="131"/>
      <c r="AC10" s="131"/>
      <c r="AD10" s="131"/>
      <c r="AE10" s="131"/>
      <c r="AF10" s="131"/>
      <c r="AG10" s="208"/>
      <c r="AH10" s="203">
        <v>6</v>
      </c>
      <c r="AI10" s="204">
        <v>5</v>
      </c>
      <c r="AJ10" s="205">
        <f t="shared" si="0"/>
        <v>47</v>
      </c>
      <c r="AK10" s="206">
        <f>SUM(L3:L34)</f>
        <v>44</v>
      </c>
      <c r="AL10" s="218">
        <f t="shared" si="2"/>
        <v>118.27272727272728</v>
      </c>
      <c r="AM10" s="133">
        <f t="shared" si="1"/>
        <v>3</v>
      </c>
      <c r="AN10" s="207"/>
      <c r="AO10" s="220">
        <f t="shared" si="3"/>
        <v>118.27272727272728</v>
      </c>
    </row>
    <row r="11" spans="1:187" s="112" customFormat="1" ht="22.2">
      <c r="A11" s="124">
        <v>9</v>
      </c>
      <c r="B11" s="316" t="s">
        <v>343</v>
      </c>
      <c r="C11" s="303" t="s">
        <v>1</v>
      </c>
      <c r="D11" s="572" t="s">
        <v>364</v>
      </c>
      <c r="E11" s="179">
        <v>0</v>
      </c>
      <c r="F11" s="144">
        <v>1</v>
      </c>
      <c r="G11" s="144">
        <v>1</v>
      </c>
      <c r="H11" s="180">
        <v>3</v>
      </c>
      <c r="I11" s="144">
        <v>2</v>
      </c>
      <c r="J11" s="144">
        <v>0</v>
      </c>
      <c r="K11" s="144">
        <v>4</v>
      </c>
      <c r="L11" s="144">
        <v>2</v>
      </c>
      <c r="M11" s="126"/>
      <c r="N11" s="144">
        <v>1</v>
      </c>
      <c r="O11" s="562">
        <v>2</v>
      </c>
      <c r="P11" s="144">
        <v>2</v>
      </c>
      <c r="Q11" s="180"/>
      <c r="R11" s="144"/>
      <c r="S11" s="144"/>
      <c r="T11" s="144"/>
      <c r="U11" s="180"/>
      <c r="V11" s="144"/>
      <c r="W11" s="144"/>
      <c r="X11" s="144"/>
      <c r="Y11" s="144"/>
      <c r="Z11" s="144"/>
      <c r="AA11" s="142"/>
      <c r="AB11" s="142"/>
      <c r="AC11" s="142"/>
      <c r="AD11" s="142"/>
      <c r="AE11" s="142"/>
      <c r="AF11" s="142"/>
      <c r="AG11" s="209"/>
      <c r="AH11" s="203">
        <v>0</v>
      </c>
      <c r="AI11" s="204">
        <v>11</v>
      </c>
      <c r="AJ11" s="205">
        <f t="shared" si="0"/>
        <v>18</v>
      </c>
      <c r="AK11" s="206">
        <f>SUM(M3:M34)</f>
        <v>55</v>
      </c>
      <c r="AL11" s="218">
        <f t="shared" si="2"/>
        <v>27.363636363636363</v>
      </c>
      <c r="AM11" s="133">
        <f t="shared" si="1"/>
        <v>-37</v>
      </c>
      <c r="AN11" s="210"/>
      <c r="AO11" s="220">
        <f t="shared" si="3"/>
        <v>27.363636363636363</v>
      </c>
    </row>
    <row r="12" spans="1:187" s="139" customFormat="1" ht="22.8" thickBot="1">
      <c r="A12" s="124">
        <v>10</v>
      </c>
      <c r="B12" s="318" t="s">
        <v>162</v>
      </c>
      <c r="C12" s="303" t="s">
        <v>146</v>
      </c>
      <c r="D12" s="572" t="s">
        <v>111</v>
      </c>
      <c r="E12" s="125">
        <v>4</v>
      </c>
      <c r="F12" s="144">
        <v>5</v>
      </c>
      <c r="G12" s="355">
        <v>4</v>
      </c>
      <c r="H12" s="127">
        <v>5</v>
      </c>
      <c r="I12" s="127">
        <v>4</v>
      </c>
      <c r="J12" s="127">
        <v>5</v>
      </c>
      <c r="K12" s="127">
        <v>5</v>
      </c>
      <c r="L12" s="127">
        <v>5</v>
      </c>
      <c r="M12" s="182">
        <v>5</v>
      </c>
      <c r="N12" s="126"/>
      <c r="O12" s="562">
        <v>5</v>
      </c>
      <c r="P12" s="144">
        <v>5</v>
      </c>
      <c r="Q12" s="144"/>
      <c r="R12" s="144"/>
      <c r="S12" s="144"/>
      <c r="T12" s="127"/>
      <c r="U12" s="127"/>
      <c r="V12" s="144"/>
      <c r="W12" s="144"/>
      <c r="X12" s="144"/>
      <c r="Y12" s="144"/>
      <c r="Z12" s="144"/>
      <c r="AA12" s="135"/>
      <c r="AB12" s="135"/>
      <c r="AC12" s="135"/>
      <c r="AD12" s="135"/>
      <c r="AE12" s="135"/>
      <c r="AF12" s="135"/>
      <c r="AG12" s="143"/>
      <c r="AH12" s="203">
        <v>10</v>
      </c>
      <c r="AI12" s="204">
        <v>1</v>
      </c>
      <c r="AJ12" s="205">
        <f t="shared" si="0"/>
        <v>52</v>
      </c>
      <c r="AK12" s="206">
        <f>SUM(N3:N34)</f>
        <v>28</v>
      </c>
      <c r="AL12" s="218">
        <f t="shared" si="2"/>
        <v>173.72727272727272</v>
      </c>
      <c r="AM12" s="133">
        <f t="shared" si="1"/>
        <v>24</v>
      </c>
      <c r="AN12" s="134"/>
      <c r="AO12" s="220">
        <f t="shared" si="3"/>
        <v>173.72727272727272</v>
      </c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</row>
    <row r="13" spans="1:187" s="112" customFormat="1" ht="22.8">
      <c r="A13" s="124">
        <v>11</v>
      </c>
      <c r="B13" s="318" t="s">
        <v>57</v>
      </c>
      <c r="C13" s="304" t="s">
        <v>0</v>
      </c>
      <c r="D13" s="558" t="s">
        <v>58</v>
      </c>
      <c r="E13" s="559">
        <v>2</v>
      </c>
      <c r="F13" s="560">
        <v>5</v>
      </c>
      <c r="G13" s="560">
        <v>3</v>
      </c>
      <c r="H13" s="561">
        <v>4</v>
      </c>
      <c r="I13" s="560">
        <v>5</v>
      </c>
      <c r="J13" s="560">
        <v>1</v>
      </c>
      <c r="K13" s="560">
        <v>5</v>
      </c>
      <c r="L13" s="560">
        <v>4</v>
      </c>
      <c r="M13" s="560">
        <v>5</v>
      </c>
      <c r="N13" s="562">
        <v>0</v>
      </c>
      <c r="O13" s="126"/>
      <c r="P13" s="562">
        <v>2</v>
      </c>
      <c r="Q13" s="562"/>
      <c r="R13" s="562"/>
      <c r="S13" s="562"/>
      <c r="T13" s="562"/>
      <c r="U13" s="562"/>
      <c r="V13" s="562"/>
      <c r="W13" s="562"/>
      <c r="X13" s="565"/>
      <c r="Y13" s="565"/>
      <c r="Z13" s="565"/>
      <c r="AA13" s="562"/>
      <c r="AB13" s="562"/>
      <c r="AC13" s="562"/>
      <c r="AD13" s="562"/>
      <c r="AE13" s="562"/>
      <c r="AF13" s="562"/>
      <c r="AG13" s="566"/>
      <c r="AH13" s="567">
        <v>4</v>
      </c>
      <c r="AI13" s="568">
        <v>7</v>
      </c>
      <c r="AJ13" s="569">
        <f t="shared" si="0"/>
        <v>36</v>
      </c>
      <c r="AK13" s="206">
        <f>SUM(O3:O34)</f>
        <v>45</v>
      </c>
      <c r="AL13" s="218">
        <f t="shared" si="2"/>
        <v>89.181818181818187</v>
      </c>
      <c r="AM13" s="133">
        <f t="shared" si="1"/>
        <v>-9</v>
      </c>
      <c r="AN13" s="134"/>
      <c r="AO13" s="220">
        <f t="shared" si="3"/>
        <v>89.181818181818187</v>
      </c>
    </row>
    <row r="14" spans="1:187" s="112" customFormat="1" ht="22.8">
      <c r="A14" s="124">
        <v>12</v>
      </c>
      <c r="B14" s="317" t="s">
        <v>346</v>
      </c>
      <c r="C14" s="304" t="s">
        <v>1</v>
      </c>
      <c r="D14" s="343" t="s">
        <v>109</v>
      </c>
      <c r="E14" s="179">
        <v>1</v>
      </c>
      <c r="F14" s="144">
        <v>2</v>
      </c>
      <c r="G14" s="144">
        <v>3</v>
      </c>
      <c r="H14" s="146">
        <v>1</v>
      </c>
      <c r="I14" s="144">
        <v>3</v>
      </c>
      <c r="J14" s="144">
        <v>4</v>
      </c>
      <c r="K14" s="144">
        <v>5</v>
      </c>
      <c r="L14" s="144">
        <v>5</v>
      </c>
      <c r="M14" s="144">
        <v>5</v>
      </c>
      <c r="N14" s="180">
        <v>1</v>
      </c>
      <c r="O14" s="570">
        <v>5</v>
      </c>
      <c r="P14" s="126"/>
      <c r="Q14" s="144"/>
      <c r="R14" s="144"/>
      <c r="S14" s="245"/>
      <c r="T14" s="145"/>
      <c r="U14" s="144"/>
      <c r="V14" s="144"/>
      <c r="W14" s="245"/>
      <c r="X14" s="136"/>
      <c r="Y14" s="136"/>
      <c r="Z14" s="136"/>
      <c r="AA14" s="245"/>
      <c r="AB14" s="136"/>
      <c r="AC14" s="136"/>
      <c r="AD14" s="136"/>
      <c r="AE14" s="136"/>
      <c r="AF14" s="136"/>
      <c r="AG14" s="329"/>
      <c r="AH14" s="349">
        <v>4</v>
      </c>
      <c r="AI14" s="345">
        <v>7</v>
      </c>
      <c r="AJ14" s="330">
        <f t="shared" si="0"/>
        <v>35</v>
      </c>
      <c r="AK14" s="331">
        <f>SUM(P3:P34)</f>
        <v>44</v>
      </c>
      <c r="AL14" s="332">
        <f t="shared" si="2"/>
        <v>89.181818181818187</v>
      </c>
      <c r="AM14" s="333">
        <f t="shared" si="1"/>
        <v>-9</v>
      </c>
      <c r="AN14" s="134"/>
      <c r="AO14" s="220">
        <f t="shared" si="3"/>
        <v>89.181818181818187</v>
      </c>
    </row>
    <row r="15" spans="1:187" s="112" customFormat="1" ht="23.4" thickBot="1">
      <c r="A15" s="148">
        <v>13</v>
      </c>
      <c r="B15" s="318"/>
      <c r="C15" s="303"/>
      <c r="D15" s="343"/>
      <c r="E15" s="179"/>
      <c r="F15" s="144"/>
      <c r="G15" s="144"/>
      <c r="H15" s="146"/>
      <c r="I15" s="556"/>
      <c r="J15" s="144"/>
      <c r="K15" s="144"/>
      <c r="L15" s="144"/>
      <c r="M15" s="144"/>
      <c r="N15" s="127"/>
      <c r="O15" s="562"/>
      <c r="P15" s="144"/>
      <c r="Q15" s="126"/>
      <c r="R15" s="144"/>
      <c r="S15" s="144"/>
      <c r="T15" s="127"/>
      <c r="U15" s="144"/>
      <c r="V15" s="144"/>
      <c r="W15" s="144"/>
      <c r="X15" s="129"/>
      <c r="Y15" s="129"/>
      <c r="Z15" s="129"/>
      <c r="AA15" s="215"/>
      <c r="AB15" s="130"/>
      <c r="AC15" s="130"/>
      <c r="AD15" s="130"/>
      <c r="AE15" s="130"/>
      <c r="AF15" s="130"/>
      <c r="AG15" s="186"/>
      <c r="AH15" s="346"/>
      <c r="AI15" s="347"/>
      <c r="AJ15" s="205">
        <f t="shared" si="0"/>
        <v>0</v>
      </c>
      <c r="AK15" s="206">
        <f>SUM(Q3:Q36)</f>
        <v>0</v>
      </c>
      <c r="AL15" s="218" t="e">
        <f t="shared" si="2"/>
        <v>#DIV/0!</v>
      </c>
      <c r="AM15" s="133">
        <f t="shared" si="1"/>
        <v>0</v>
      </c>
      <c r="AN15" s="134"/>
      <c r="AO15" s="220" t="e">
        <f t="shared" si="3"/>
        <v>#DIV/0!</v>
      </c>
    </row>
    <row r="16" spans="1:187" s="139" customFormat="1" ht="23.4" thickBot="1">
      <c r="A16" s="150">
        <v>14</v>
      </c>
      <c r="B16" s="321"/>
      <c r="C16" s="303"/>
      <c r="D16" s="343"/>
      <c r="E16" s="188"/>
      <c r="F16" s="146"/>
      <c r="G16" s="146"/>
      <c r="H16" s="146"/>
      <c r="I16" s="144"/>
      <c r="J16" s="144"/>
      <c r="K16" s="144"/>
      <c r="L16" s="144"/>
      <c r="M16" s="144"/>
      <c r="N16" s="144"/>
      <c r="O16" s="562"/>
      <c r="P16" s="144"/>
      <c r="Q16" s="144"/>
      <c r="R16" s="126"/>
      <c r="S16" s="144"/>
      <c r="T16" s="144"/>
      <c r="U16" s="144"/>
      <c r="V16" s="144"/>
      <c r="W16" s="144"/>
      <c r="X16" s="151"/>
      <c r="Y16" s="151"/>
      <c r="Z16" s="151"/>
      <c r="AA16" s="216"/>
      <c r="AB16" s="152"/>
      <c r="AC16" s="152"/>
      <c r="AD16" s="152"/>
      <c r="AE16" s="152"/>
      <c r="AF16" s="152"/>
      <c r="AG16" s="152"/>
      <c r="AH16" s="346"/>
      <c r="AI16" s="348"/>
      <c r="AJ16" s="199">
        <f t="shared" si="0"/>
        <v>0</v>
      </c>
      <c r="AK16" s="200">
        <f>SUM(R3:R34)</f>
        <v>0</v>
      </c>
      <c r="AL16" s="218" t="e">
        <f t="shared" si="2"/>
        <v>#DIV/0!</v>
      </c>
      <c r="AM16" s="123">
        <f t="shared" si="1"/>
        <v>0</v>
      </c>
      <c r="AN16" s="547"/>
      <c r="AO16" s="220" t="e">
        <f t="shared" si="3"/>
        <v>#DIV/0!</v>
      </c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</row>
    <row r="17" spans="1:187" s="112" customFormat="1" ht="22.8">
      <c r="A17" s="118">
        <v>15</v>
      </c>
      <c r="B17" s="316"/>
      <c r="C17" s="303"/>
      <c r="D17" s="343"/>
      <c r="E17" s="189"/>
      <c r="F17" s="183"/>
      <c r="G17" s="183"/>
      <c r="H17" s="187"/>
      <c r="I17" s="183"/>
      <c r="J17" s="183"/>
      <c r="K17" s="183"/>
      <c r="L17" s="183"/>
      <c r="M17" s="183"/>
      <c r="N17" s="245"/>
      <c r="O17" s="562"/>
      <c r="P17" s="144"/>
      <c r="Q17" s="144"/>
      <c r="R17" s="144"/>
      <c r="S17" s="126"/>
      <c r="T17" s="144"/>
      <c r="U17" s="144"/>
      <c r="V17" s="144"/>
      <c r="W17" s="144"/>
      <c r="X17" s="136"/>
      <c r="Y17" s="136"/>
      <c r="Z17" s="136"/>
      <c r="AA17" s="215"/>
      <c r="AB17" s="130"/>
      <c r="AC17" s="130"/>
      <c r="AD17" s="130"/>
      <c r="AE17" s="130"/>
      <c r="AF17" s="130"/>
      <c r="AG17" s="130"/>
      <c r="AH17" s="346"/>
      <c r="AI17" s="347"/>
      <c r="AJ17" s="205">
        <f t="shared" si="0"/>
        <v>0</v>
      </c>
      <c r="AK17" s="206">
        <f>SUM(S3:S34)</f>
        <v>0</v>
      </c>
      <c r="AL17" s="218" t="e">
        <f t="shared" si="2"/>
        <v>#DIV/0!</v>
      </c>
      <c r="AM17" s="133">
        <f t="shared" si="1"/>
        <v>0</v>
      </c>
      <c r="AN17" s="207"/>
      <c r="AO17" s="220" t="e">
        <f t="shared" si="3"/>
        <v>#DIV/0!</v>
      </c>
    </row>
    <row r="18" spans="1:187" s="112" customFormat="1" ht="22.8">
      <c r="A18" s="124">
        <v>16</v>
      </c>
      <c r="B18" s="323"/>
      <c r="C18" s="303"/>
      <c r="D18" s="343"/>
      <c r="E18" s="179"/>
      <c r="F18" s="144"/>
      <c r="G18" s="144"/>
      <c r="H18" s="146"/>
      <c r="I18" s="144"/>
      <c r="J18" s="144"/>
      <c r="K18" s="144"/>
      <c r="L18" s="144"/>
      <c r="M18" s="144"/>
      <c r="N18" s="144"/>
      <c r="O18" s="562"/>
      <c r="P18" s="144"/>
      <c r="Q18" s="144"/>
      <c r="R18" s="144"/>
      <c r="S18" s="245"/>
      <c r="T18" s="126"/>
      <c r="U18" s="144"/>
      <c r="V18" s="144"/>
      <c r="W18" s="245"/>
      <c r="X18" s="136"/>
      <c r="Y18" s="136"/>
      <c r="Z18" s="136"/>
      <c r="AA18" s="215"/>
      <c r="AB18" s="130"/>
      <c r="AC18" s="130"/>
      <c r="AD18" s="130"/>
      <c r="AE18" s="130"/>
      <c r="AF18" s="130"/>
      <c r="AG18" s="130"/>
      <c r="AH18" s="346"/>
      <c r="AI18" s="213"/>
      <c r="AJ18" s="211">
        <f t="shared" si="0"/>
        <v>0</v>
      </c>
      <c r="AK18" s="212">
        <f>SUM(T3:T34)</f>
        <v>0</v>
      </c>
      <c r="AL18" s="218" t="e">
        <f t="shared" si="2"/>
        <v>#DIV/0!</v>
      </c>
      <c r="AM18" s="133">
        <f t="shared" si="1"/>
        <v>0</v>
      </c>
      <c r="AN18" s="548"/>
      <c r="AO18" s="220" t="e">
        <f t="shared" si="3"/>
        <v>#DIV/0!</v>
      </c>
    </row>
    <row r="19" spans="1:187" s="139" customFormat="1" ht="23.4" thickBot="1">
      <c r="A19" s="150">
        <v>17</v>
      </c>
      <c r="B19" s="318"/>
      <c r="C19" s="303"/>
      <c r="D19" s="343"/>
      <c r="E19" s="179"/>
      <c r="F19" s="144"/>
      <c r="G19" s="144"/>
      <c r="H19" s="146"/>
      <c r="I19" s="144"/>
      <c r="J19" s="144"/>
      <c r="K19" s="144"/>
      <c r="L19" s="144"/>
      <c r="M19" s="144"/>
      <c r="N19" s="144"/>
      <c r="O19" s="562"/>
      <c r="P19" s="144"/>
      <c r="Q19" s="145"/>
      <c r="R19" s="144"/>
      <c r="S19" s="245"/>
      <c r="T19" s="144"/>
      <c r="U19" s="126"/>
      <c r="V19" s="144"/>
      <c r="W19" s="245"/>
      <c r="X19" s="136"/>
      <c r="Y19" s="136"/>
      <c r="Z19" s="136"/>
      <c r="AA19" s="215"/>
      <c r="AB19" s="130"/>
      <c r="AC19" s="130"/>
      <c r="AD19" s="130"/>
      <c r="AE19" s="130"/>
      <c r="AF19" s="130"/>
      <c r="AG19" s="130"/>
      <c r="AH19" s="346"/>
      <c r="AI19" s="213"/>
      <c r="AJ19" s="211">
        <f t="shared" si="0"/>
        <v>0</v>
      </c>
      <c r="AK19" s="212">
        <f>SUM(U4:U34)</f>
        <v>0</v>
      </c>
      <c r="AL19" s="218" t="e">
        <f t="shared" si="2"/>
        <v>#DIV/0!</v>
      </c>
      <c r="AM19" s="133">
        <f t="shared" si="1"/>
        <v>0</v>
      </c>
      <c r="AN19" s="549"/>
      <c r="AO19" s="220" t="e">
        <f t="shared" si="3"/>
        <v>#DIV/0!</v>
      </c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</row>
    <row r="20" spans="1:187" s="112" customFormat="1" ht="22.8">
      <c r="A20" s="118">
        <v>18</v>
      </c>
      <c r="B20" s="318"/>
      <c r="C20" s="303"/>
      <c r="D20" s="341"/>
      <c r="E20" s="188"/>
      <c r="F20" s="146"/>
      <c r="G20" s="146"/>
      <c r="H20" s="146"/>
      <c r="I20" s="144"/>
      <c r="J20" s="144"/>
      <c r="K20" s="144"/>
      <c r="L20" s="144"/>
      <c r="M20" s="144"/>
      <c r="N20" s="144"/>
      <c r="O20" s="562"/>
      <c r="P20" s="144"/>
      <c r="Q20" s="144"/>
      <c r="R20" s="144"/>
      <c r="S20" s="245"/>
      <c r="T20" s="144"/>
      <c r="U20" s="144"/>
      <c r="V20" s="126"/>
      <c r="W20" s="245"/>
      <c r="X20" s="136"/>
      <c r="Y20" s="136"/>
      <c r="Z20" s="136"/>
      <c r="AA20" s="127"/>
      <c r="AB20" s="129"/>
      <c r="AC20" s="129"/>
      <c r="AD20" s="129"/>
      <c r="AE20" s="129"/>
      <c r="AF20" s="129"/>
      <c r="AG20" s="129"/>
      <c r="AH20" s="346"/>
      <c r="AI20" s="213"/>
      <c r="AJ20" s="211">
        <f t="shared" si="0"/>
        <v>0</v>
      </c>
      <c r="AK20" s="212">
        <f>SUM(V3:V34)</f>
        <v>0</v>
      </c>
      <c r="AL20" s="218" t="e">
        <f t="shared" si="2"/>
        <v>#DIV/0!</v>
      </c>
      <c r="AM20" s="133">
        <f t="shared" si="1"/>
        <v>0</v>
      </c>
      <c r="AN20" s="549"/>
      <c r="AO20" s="220" t="e">
        <f t="shared" si="3"/>
        <v>#DIV/0!</v>
      </c>
    </row>
    <row r="21" spans="1:187" s="112" customFormat="1" ht="22.8">
      <c r="A21" s="124">
        <v>19</v>
      </c>
      <c r="B21" s="316"/>
      <c r="C21" s="303"/>
      <c r="D21" s="572"/>
      <c r="E21" s="179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245"/>
      <c r="T21" s="136"/>
      <c r="U21" s="136"/>
      <c r="V21" s="136"/>
      <c r="W21" s="144"/>
      <c r="X21" s="136"/>
      <c r="Y21" s="136"/>
      <c r="Z21" s="136"/>
      <c r="AA21" s="127"/>
      <c r="AB21" s="129"/>
      <c r="AC21" s="129"/>
      <c r="AD21" s="129"/>
      <c r="AE21" s="129"/>
      <c r="AF21" s="129"/>
      <c r="AG21" s="129"/>
      <c r="AH21" s="346"/>
      <c r="AI21" s="213"/>
      <c r="AJ21" s="211">
        <f t="shared" si="0"/>
        <v>0</v>
      </c>
      <c r="AK21" s="212">
        <f>SUM(W3:W34)</f>
        <v>0</v>
      </c>
      <c r="AL21" s="218" t="e">
        <f t="shared" si="2"/>
        <v>#DIV/0!</v>
      </c>
      <c r="AM21" s="133">
        <f t="shared" si="1"/>
        <v>0</v>
      </c>
      <c r="AN21" s="207"/>
      <c r="AO21" s="220" t="e">
        <f t="shared" si="3"/>
        <v>#DIV/0!</v>
      </c>
    </row>
    <row r="22" spans="1:187" s="160" customFormat="1" ht="23.4" thickBot="1">
      <c r="A22" s="150">
        <v>20</v>
      </c>
      <c r="B22" s="321"/>
      <c r="C22" s="303"/>
      <c r="D22" s="343"/>
      <c r="E22" s="179"/>
      <c r="F22" s="144"/>
      <c r="G22" s="144"/>
      <c r="H22" s="144"/>
      <c r="I22" s="144"/>
      <c r="J22" s="144"/>
      <c r="K22" s="144"/>
      <c r="L22" s="145"/>
      <c r="M22" s="144"/>
      <c r="N22" s="144"/>
      <c r="O22" s="144"/>
      <c r="P22" s="144"/>
      <c r="Q22" s="144"/>
      <c r="R22" s="144"/>
      <c r="S22" s="146"/>
      <c r="T22" s="136"/>
      <c r="U22" s="136"/>
      <c r="V22" s="136"/>
      <c r="W22" s="136"/>
      <c r="X22" s="144"/>
      <c r="Y22" s="136"/>
      <c r="Z22" s="136"/>
      <c r="AA22" s="127"/>
      <c r="AB22" s="129"/>
      <c r="AC22" s="129"/>
      <c r="AD22" s="129"/>
      <c r="AE22" s="129"/>
      <c r="AF22" s="129"/>
      <c r="AG22" s="129"/>
      <c r="AH22" s="346"/>
      <c r="AI22" s="213"/>
      <c r="AJ22" s="211">
        <f t="shared" si="0"/>
        <v>0</v>
      </c>
      <c r="AK22" s="212">
        <f>SUM(X3:X34)</f>
        <v>0</v>
      </c>
      <c r="AL22" s="218" t="e">
        <f t="shared" si="2"/>
        <v>#DIV/0!</v>
      </c>
      <c r="AM22" s="133"/>
      <c r="AN22" s="157"/>
      <c r="AO22" s="220" t="e">
        <f t="shared" si="3"/>
        <v>#DIV/0!</v>
      </c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</row>
    <row r="23" spans="1:187" s="160" customFormat="1" ht="23.4" thickBot="1">
      <c r="A23" s="124"/>
      <c r="B23" s="316"/>
      <c r="C23" s="303"/>
      <c r="D23" s="342"/>
      <c r="E23" s="179"/>
      <c r="F23" s="144"/>
      <c r="G23" s="144"/>
      <c r="H23" s="144"/>
      <c r="I23" s="180"/>
      <c r="J23" s="144"/>
      <c r="K23" s="144"/>
      <c r="L23" s="144"/>
      <c r="M23" s="144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27"/>
      <c r="AB23" s="129"/>
      <c r="AC23" s="129"/>
      <c r="AD23" s="129"/>
      <c r="AE23" s="129"/>
      <c r="AF23" s="129"/>
      <c r="AG23" s="129"/>
      <c r="AH23" s="158"/>
      <c r="AI23" s="213"/>
      <c r="AJ23" s="211">
        <f t="shared" si="0"/>
        <v>0</v>
      </c>
      <c r="AK23" s="212"/>
      <c r="AL23" s="214"/>
      <c r="AM23" s="133"/>
      <c r="AN23" s="157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</row>
    <row r="24" spans="1:187" s="112" customFormat="1" ht="23.25" customHeight="1">
      <c r="A24" s="124"/>
      <c r="B24" s="318"/>
      <c r="C24" s="304"/>
      <c r="D24" s="558"/>
      <c r="E24" s="179"/>
      <c r="F24" s="144"/>
      <c r="G24" s="144"/>
      <c r="H24" s="144"/>
      <c r="I24" s="144"/>
      <c r="J24" s="144"/>
      <c r="K24" s="144"/>
      <c r="L24" s="144"/>
      <c r="M24" s="144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44"/>
      <c r="AB24" s="136"/>
      <c r="AC24" s="136"/>
      <c r="AD24" s="136"/>
      <c r="AE24" s="136"/>
      <c r="AF24" s="136"/>
      <c r="AG24" s="129"/>
      <c r="AH24" s="158"/>
      <c r="AI24" s="213"/>
      <c r="AJ24" s="211">
        <f t="shared" si="0"/>
        <v>0</v>
      </c>
      <c r="AK24" s="212"/>
      <c r="AL24" s="214"/>
      <c r="AM24" s="133"/>
      <c r="AN24" s="157"/>
    </row>
    <row r="25" spans="1:187" s="112" customFormat="1" ht="23.25" customHeight="1">
      <c r="A25" s="124"/>
      <c r="B25" s="318"/>
      <c r="C25" s="303"/>
      <c r="D25" s="343"/>
      <c r="E25" s="179"/>
      <c r="F25" s="144"/>
      <c r="G25" s="144"/>
      <c r="H25" s="180"/>
      <c r="I25" s="144"/>
      <c r="J25" s="144"/>
      <c r="K25" s="144"/>
      <c r="L25" s="144"/>
      <c r="M25" s="144"/>
      <c r="N25" s="136"/>
      <c r="O25" s="136"/>
      <c r="P25" s="136"/>
      <c r="Q25" s="136"/>
      <c r="R25" s="136"/>
      <c r="S25" s="136"/>
      <c r="T25" s="129"/>
      <c r="U25" s="129"/>
      <c r="V25" s="129"/>
      <c r="W25" s="129"/>
      <c r="X25" s="129"/>
      <c r="Y25" s="129"/>
      <c r="Z25" s="129"/>
      <c r="AA25" s="144"/>
      <c r="AB25" s="136"/>
      <c r="AC25" s="136"/>
      <c r="AD25" s="136"/>
      <c r="AE25" s="136"/>
      <c r="AF25" s="136"/>
      <c r="AG25" s="129"/>
      <c r="AH25" s="158"/>
      <c r="AI25" s="213"/>
      <c r="AJ25" s="211">
        <f t="shared" si="0"/>
        <v>0</v>
      </c>
      <c r="AK25" s="214"/>
      <c r="AL25" s="214"/>
      <c r="AM25" s="133"/>
      <c r="AN25" s="157"/>
    </row>
    <row r="26" spans="1:187" s="139" customFormat="1" ht="23.25" customHeight="1" thickBot="1">
      <c r="A26" s="124"/>
      <c r="B26" s="318"/>
      <c r="C26" s="303"/>
      <c r="D26" s="343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29"/>
      <c r="U26" s="132"/>
      <c r="V26" s="132"/>
      <c r="W26" s="132"/>
      <c r="X26" s="128"/>
      <c r="Y26" s="128"/>
      <c r="Z26" s="128"/>
      <c r="AA26" s="144"/>
      <c r="AB26" s="136"/>
      <c r="AC26" s="136"/>
      <c r="AD26" s="136"/>
      <c r="AE26" s="136"/>
      <c r="AF26" s="136"/>
      <c r="AG26" s="129"/>
      <c r="AH26" s="158"/>
      <c r="AI26" s="159"/>
      <c r="AJ26" s="155">
        <f t="shared" si="0"/>
        <v>0</v>
      </c>
      <c r="AK26" s="163"/>
      <c r="AL26" s="163"/>
      <c r="AM26" s="133"/>
      <c r="AN26" s="157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</row>
    <row r="27" spans="1:187" s="112" customFormat="1" ht="23.25" customHeight="1">
      <c r="A27" s="124"/>
      <c r="B27" s="321"/>
      <c r="C27" s="303"/>
      <c r="D27" s="343"/>
      <c r="E27" s="130"/>
      <c r="F27" s="130"/>
      <c r="G27" s="130"/>
      <c r="H27" s="130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35"/>
      <c r="V27" s="135"/>
      <c r="W27" s="135"/>
      <c r="X27" s="127"/>
      <c r="Y27" s="127"/>
      <c r="Z27" s="127"/>
      <c r="AA27" s="144"/>
      <c r="AB27" s="136"/>
      <c r="AC27" s="136"/>
      <c r="AD27" s="136"/>
      <c r="AE27" s="136"/>
      <c r="AF27" s="136"/>
      <c r="AG27" s="129"/>
      <c r="AH27" s="158"/>
      <c r="AI27" s="159"/>
      <c r="AJ27" s="155">
        <f t="shared" si="0"/>
        <v>0</v>
      </c>
      <c r="AK27" s="163"/>
      <c r="AL27" s="163"/>
      <c r="AM27" s="133"/>
      <c r="AN27" s="157"/>
    </row>
    <row r="28" spans="1:187" s="112" customFormat="1" ht="23.25" customHeight="1">
      <c r="A28" s="124"/>
      <c r="B28" s="316"/>
      <c r="C28" s="303"/>
      <c r="D28" s="343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9"/>
      <c r="Y28" s="149"/>
      <c r="Z28" s="149"/>
      <c r="AA28" s="147"/>
      <c r="AB28" s="136"/>
      <c r="AC28" s="136"/>
      <c r="AD28" s="136"/>
      <c r="AE28" s="136"/>
      <c r="AF28" s="136"/>
      <c r="AG28" s="129"/>
      <c r="AH28" s="158"/>
      <c r="AI28" s="159"/>
      <c r="AJ28" s="155">
        <f t="shared" si="0"/>
        <v>0</v>
      </c>
      <c r="AK28" s="163"/>
      <c r="AL28" s="163"/>
      <c r="AM28" s="133"/>
      <c r="AN28" s="157"/>
    </row>
    <row r="29" spans="1:187" s="160" customFormat="1" ht="23.25" customHeight="1" thickBot="1">
      <c r="A29" s="148"/>
      <c r="B29" s="323"/>
      <c r="C29" s="303"/>
      <c r="D29" s="343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9"/>
      <c r="Y29" s="149"/>
      <c r="Z29" s="149"/>
      <c r="AA29" s="147"/>
      <c r="AB29" s="136"/>
      <c r="AC29" s="136"/>
      <c r="AD29" s="136"/>
      <c r="AE29" s="136"/>
      <c r="AF29" s="136"/>
      <c r="AG29" s="129"/>
      <c r="AH29" s="158"/>
      <c r="AI29" s="159"/>
      <c r="AJ29" s="155">
        <f t="shared" si="0"/>
        <v>0</v>
      </c>
      <c r="AK29" s="163"/>
      <c r="AL29" s="163"/>
      <c r="AM29" s="133"/>
      <c r="AN29" s="157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</row>
    <row r="30" spans="1:187" ht="23.25" customHeight="1">
      <c r="A30" s="150"/>
      <c r="B30" s="318"/>
      <c r="C30" s="303"/>
      <c r="D30" s="343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29"/>
      <c r="Y30" s="129"/>
      <c r="Z30" s="129"/>
      <c r="AA30" s="136"/>
      <c r="AB30" s="136"/>
      <c r="AC30" s="136"/>
      <c r="AD30" s="136"/>
      <c r="AE30" s="136"/>
      <c r="AF30" s="136"/>
      <c r="AG30" s="129"/>
      <c r="AH30" s="166"/>
      <c r="AI30" s="167"/>
      <c r="AJ30" s="168">
        <f t="shared" si="0"/>
        <v>0</v>
      </c>
      <c r="AK30" s="169"/>
      <c r="AL30" s="169"/>
      <c r="AM30" s="133"/>
      <c r="AN30" s="154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</row>
    <row r="31" spans="1:187" ht="23.25" customHeight="1">
      <c r="A31" s="164"/>
      <c r="B31" s="321"/>
      <c r="C31" s="303"/>
      <c r="D31" s="343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29"/>
      <c r="Y31" s="129"/>
      <c r="Z31" s="129"/>
      <c r="AA31" s="136"/>
      <c r="AB31" s="136"/>
      <c r="AC31" s="136"/>
      <c r="AD31" s="136"/>
      <c r="AE31" s="136"/>
      <c r="AF31" s="136"/>
      <c r="AG31" s="129"/>
      <c r="AH31" s="170"/>
      <c r="AI31" s="171"/>
      <c r="AJ31" s="155">
        <f t="shared" si="0"/>
        <v>0</v>
      </c>
      <c r="AK31" s="163"/>
      <c r="AL31" s="163"/>
      <c r="AM31" s="133"/>
      <c r="AN31" s="156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</row>
    <row r="32" spans="1:187" ht="23.25" customHeight="1">
      <c r="A32" s="164"/>
      <c r="B32" s="172"/>
      <c r="C32" s="172"/>
      <c r="D32" s="173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29"/>
      <c r="Y32" s="129"/>
      <c r="Z32" s="129"/>
      <c r="AA32" s="136"/>
      <c r="AB32" s="136"/>
      <c r="AC32" s="136"/>
      <c r="AD32" s="136"/>
      <c r="AE32" s="136"/>
      <c r="AF32" s="136"/>
      <c r="AG32" s="129"/>
      <c r="AH32" s="170"/>
      <c r="AI32" s="171"/>
      <c r="AJ32" s="155">
        <f t="shared" si="0"/>
        <v>0</v>
      </c>
      <c r="AK32" s="163"/>
      <c r="AL32" s="163"/>
      <c r="AM32" s="133"/>
      <c r="AN32" s="156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</row>
    <row r="33" spans="1:187" ht="23.25" customHeight="1">
      <c r="A33" s="164"/>
      <c r="B33" s="161"/>
      <c r="C33" s="161"/>
      <c r="D33" s="174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29"/>
      <c r="Y33" s="129"/>
      <c r="Z33" s="129"/>
      <c r="AA33" s="136"/>
      <c r="AB33" s="136"/>
      <c r="AC33" s="136"/>
      <c r="AD33" s="136"/>
      <c r="AE33" s="136"/>
      <c r="AF33" s="136"/>
      <c r="AG33" s="129"/>
      <c r="AH33" s="170"/>
      <c r="AI33" s="171"/>
      <c r="AJ33" s="155">
        <f t="shared" si="0"/>
        <v>0</v>
      </c>
      <c r="AK33" s="163"/>
      <c r="AL33" s="163"/>
      <c r="AM33" s="133"/>
      <c r="AN33" s="156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</row>
    <row r="34" spans="1:187" ht="23.25" customHeight="1">
      <c r="A34" s="164"/>
      <c r="B34" s="175"/>
      <c r="C34" s="175"/>
      <c r="D34" s="174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29"/>
      <c r="Y34" s="129"/>
      <c r="Z34" s="129"/>
      <c r="AA34" s="136"/>
      <c r="AB34" s="136"/>
      <c r="AC34" s="136"/>
      <c r="AD34" s="136"/>
      <c r="AE34" s="136"/>
      <c r="AF34" s="136"/>
      <c r="AG34" s="129"/>
      <c r="AH34" s="170"/>
      <c r="AI34" s="171"/>
      <c r="AJ34" s="155">
        <f t="shared" si="0"/>
        <v>0</v>
      </c>
      <c r="AK34" s="163"/>
      <c r="AL34" s="163"/>
      <c r="AM34" s="133"/>
      <c r="AN34" s="156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</row>
    <row r="35" spans="1:187" s="112" customFormat="1" ht="24.9" customHeight="1"/>
    <row r="36" spans="1:187" s="112" customFormat="1" ht="24.9" customHeight="1">
      <c r="B36" s="316" t="s">
        <v>164</v>
      </c>
    </row>
    <row r="37" spans="1:187" s="112" customFormat="1" ht="24.9" customHeight="1">
      <c r="B37" s="317" t="s">
        <v>82</v>
      </c>
    </row>
    <row r="38" spans="1:187" s="112" customFormat="1" ht="24.9" customHeight="1">
      <c r="B38" s="318" t="s">
        <v>209</v>
      </c>
    </row>
    <row r="39" spans="1:187" s="112" customFormat="1" ht="24.9" customHeight="1">
      <c r="B39" s="319" t="s">
        <v>169</v>
      </c>
    </row>
    <row r="40" spans="1:187" s="112" customFormat="1" ht="24.9" customHeight="1">
      <c r="B40" s="320" t="s">
        <v>170</v>
      </c>
    </row>
    <row r="41" spans="1:187" s="112" customFormat="1" ht="24.9" customHeight="1">
      <c r="B41" s="316" t="s">
        <v>210</v>
      </c>
      <c r="J41" s="176"/>
      <c r="V41" s="177"/>
    </row>
    <row r="42" spans="1:187" s="112" customFormat="1" ht="24.9" customHeight="1">
      <c r="B42" s="316" t="s">
        <v>103</v>
      </c>
    </row>
    <row r="43" spans="1:187" s="112" customFormat="1" ht="24.9" customHeight="1">
      <c r="B43" s="321" t="s">
        <v>175</v>
      </c>
    </row>
    <row r="44" spans="1:187" s="112" customFormat="1" ht="24.9" customHeight="1">
      <c r="B44" s="316" t="s">
        <v>211</v>
      </c>
    </row>
    <row r="45" spans="1:187" s="112" customFormat="1" ht="24.9" customHeight="1">
      <c r="B45" s="322" t="s">
        <v>212</v>
      </c>
    </row>
    <row r="46" spans="1:187" s="112" customFormat="1" ht="24.9" customHeight="1">
      <c r="B46" s="316" t="s">
        <v>213</v>
      </c>
    </row>
    <row r="47" spans="1:187" s="112" customFormat="1" ht="24.9" customHeight="1">
      <c r="B47" s="321" t="s">
        <v>207</v>
      </c>
    </row>
    <row r="48" spans="1:187" s="112" customFormat="1" ht="24.9" customHeight="1">
      <c r="B48" s="316" t="s">
        <v>214</v>
      </c>
    </row>
    <row r="49" spans="2:8" s="112" customFormat="1" ht="24.9" customHeight="1">
      <c r="B49" s="321" t="s">
        <v>215</v>
      </c>
    </row>
    <row r="50" spans="2:8" s="112" customFormat="1" ht="24.9" customHeight="1">
      <c r="B50" s="319" t="s">
        <v>143</v>
      </c>
    </row>
    <row r="51" spans="2:8" s="112" customFormat="1" ht="24.9" customHeight="1">
      <c r="B51" s="323" t="s">
        <v>208</v>
      </c>
    </row>
    <row r="52" spans="2:8" s="112" customFormat="1" ht="24.9" customHeight="1">
      <c r="B52" s="316" t="s">
        <v>70</v>
      </c>
    </row>
    <row r="53" spans="2:8" s="112" customFormat="1" ht="24.9" customHeight="1">
      <c r="B53" s="321" t="s">
        <v>71</v>
      </c>
    </row>
    <row r="54" spans="2:8" s="112" customFormat="1" ht="24.9" customHeight="1">
      <c r="B54" s="317" t="s">
        <v>216</v>
      </c>
    </row>
    <row r="55" spans="2:8" s="112" customFormat="1" ht="24.9" customHeight="1"/>
    <row r="56" spans="2:8" s="112" customFormat="1" ht="24.9" customHeight="1"/>
    <row r="57" spans="2:8" s="112" customFormat="1" ht="24.9" customHeight="1"/>
    <row r="58" spans="2:8" s="112" customFormat="1" ht="24.9" customHeight="1">
      <c r="H58" s="178"/>
    </row>
    <row r="59" spans="2:8" s="112" customFormat="1" ht="24.9" customHeight="1"/>
    <row r="60" spans="2:8" s="112" customFormat="1" ht="24.9" customHeight="1"/>
    <row r="61" spans="2:8" s="112" customFormat="1" ht="24.9" customHeight="1"/>
    <row r="62" spans="2:8" s="112" customFormat="1" ht="24.9" customHeight="1"/>
    <row r="63" spans="2:8" s="112" customFormat="1" ht="24.9" customHeight="1"/>
    <row r="64" spans="2:8" s="112" customFormat="1" ht="24.9" customHeight="1"/>
    <row r="65" s="112" customFormat="1" ht="24.9" customHeight="1"/>
    <row r="66" s="112" customFormat="1" ht="24.9" customHeight="1"/>
    <row r="67" s="112" customFormat="1" ht="24.9" customHeight="1"/>
    <row r="68" s="112" customFormat="1" ht="24.9" customHeight="1"/>
    <row r="69" s="112" customFormat="1" ht="24.9" customHeight="1"/>
    <row r="70" s="112" customFormat="1" ht="24.9" customHeight="1"/>
    <row r="71" s="112" customFormat="1" ht="24.9" customHeight="1"/>
    <row r="72" s="112" customFormat="1" ht="24.9" customHeight="1"/>
    <row r="73" s="112" customFormat="1" ht="24.9" customHeight="1"/>
    <row r="74" s="112" customFormat="1" ht="24.9" customHeight="1"/>
    <row r="75" s="112" customFormat="1" ht="24.9" customHeight="1"/>
    <row r="76" s="112" customFormat="1" ht="24.9" customHeight="1"/>
    <row r="77" s="112" customFormat="1" ht="24.9" customHeight="1"/>
    <row r="78" s="112" customFormat="1" ht="24.9" customHeight="1"/>
    <row r="79" s="112" customFormat="1" ht="24.9" customHeight="1"/>
    <row r="80" s="112" customFormat="1" ht="24.9" customHeight="1"/>
    <row r="81" s="112" customFormat="1" ht="24.9" customHeight="1"/>
    <row r="82" s="112" customFormat="1" ht="24.9" customHeight="1"/>
    <row r="83" s="112" customFormat="1" ht="24.9" customHeight="1"/>
    <row r="84" s="112" customFormat="1" ht="24.9" customHeight="1"/>
    <row r="85" s="112" customFormat="1" ht="24.9" customHeight="1"/>
    <row r="86" s="112" customFormat="1" ht="24.9" customHeight="1"/>
    <row r="87" s="112" customFormat="1" ht="24.9" customHeight="1"/>
    <row r="88" s="112" customFormat="1" ht="24.9" customHeight="1"/>
    <row r="89" s="112" customFormat="1" ht="24.9" customHeight="1"/>
    <row r="90" s="112" customFormat="1" ht="24.9" customHeight="1"/>
    <row r="91" s="112" customFormat="1" ht="24.9" customHeight="1"/>
    <row r="92" s="112" customFormat="1" ht="24.9" customHeight="1"/>
    <row r="93" s="112" customFormat="1" ht="24.9" customHeight="1"/>
    <row r="94" s="112" customFormat="1" ht="24.9" customHeight="1"/>
    <row r="95" s="112" customFormat="1" ht="24.9" customHeight="1"/>
    <row r="96" s="112" customFormat="1" ht="24.9" customHeight="1"/>
    <row r="97" s="112" customFormat="1" ht="24.9" customHeight="1"/>
    <row r="98" s="112" customFormat="1" ht="24.9" customHeight="1"/>
    <row r="99" s="112" customFormat="1" ht="24.9" customHeight="1"/>
    <row r="100" s="112" customFormat="1" ht="24.9" customHeight="1"/>
    <row r="101" s="112" customFormat="1" ht="24.9" customHeight="1"/>
    <row r="102" s="112" customFormat="1" ht="24.9" customHeight="1"/>
    <row r="103" s="112" customFormat="1" ht="24.9" customHeight="1"/>
    <row r="104" s="112" customFormat="1" ht="24.9" customHeight="1"/>
    <row r="105" s="112" customFormat="1" ht="24.9" customHeight="1"/>
    <row r="106" s="112" customFormat="1" ht="24.9" customHeight="1"/>
    <row r="107" s="112" customFormat="1" ht="24.9" customHeight="1"/>
    <row r="108" s="112" customFormat="1" ht="24.9" customHeight="1"/>
    <row r="109" s="112" customFormat="1" ht="24.9" customHeight="1"/>
    <row r="110" s="112" customFormat="1" ht="24.9" customHeight="1"/>
    <row r="111" s="112" customFormat="1" ht="24.9" customHeight="1"/>
    <row r="112" s="112" customFormat="1" ht="24.9" customHeight="1"/>
    <row r="113" s="112" customFormat="1" ht="24.9" customHeight="1"/>
    <row r="114" s="112" customFormat="1" ht="24.9" customHeight="1"/>
    <row r="115" s="112" customFormat="1" ht="24.9" customHeight="1"/>
    <row r="116" s="112" customFormat="1" ht="24.9" customHeight="1"/>
    <row r="117" s="112" customFormat="1" ht="24.9" customHeight="1"/>
    <row r="118" s="112" customFormat="1" ht="24.9" customHeight="1"/>
    <row r="119" s="112" customFormat="1" ht="24.9" customHeight="1"/>
    <row r="120" s="112" customFormat="1" ht="24.9" customHeight="1"/>
    <row r="121" s="112" customFormat="1" ht="24.9" customHeight="1"/>
    <row r="122" s="112" customFormat="1" ht="24.9" customHeight="1"/>
    <row r="123" s="112" customFormat="1" ht="24.9" customHeight="1"/>
    <row r="124" s="112" customFormat="1" ht="24.9" customHeight="1"/>
    <row r="125" s="112" customFormat="1" ht="24.9" customHeight="1"/>
    <row r="126" s="112" customFormat="1" ht="24.9" customHeight="1"/>
    <row r="127" s="112" customFormat="1" ht="24.9" customHeight="1"/>
    <row r="128" s="112" customFormat="1" ht="24.9" customHeight="1"/>
    <row r="129" s="112" customFormat="1" ht="24.9" customHeight="1"/>
    <row r="130" s="112" customFormat="1" ht="24.9" customHeight="1"/>
    <row r="131" s="112" customFormat="1" ht="24.9" customHeight="1"/>
    <row r="132" s="112" customFormat="1" ht="24.9" customHeight="1"/>
    <row r="133" s="112" customFormat="1" ht="24.9" customHeight="1"/>
    <row r="134" s="112" customFormat="1" ht="24.9" customHeight="1"/>
    <row r="135" s="112" customFormat="1" ht="24.9" customHeight="1"/>
    <row r="136" s="112" customFormat="1" ht="24.9" customHeight="1"/>
    <row r="137" s="112" customFormat="1" ht="24.9" customHeight="1"/>
    <row r="138" s="112" customFormat="1" ht="24.9" customHeight="1"/>
    <row r="139" s="112" customFormat="1" ht="24.9" customHeight="1"/>
    <row r="140" s="112" customFormat="1" ht="24.9" customHeight="1"/>
    <row r="141" s="112" customFormat="1" ht="24.9" customHeight="1"/>
    <row r="142" s="112" customFormat="1" ht="24.9" customHeight="1"/>
    <row r="143" s="112" customFormat="1" ht="24.9" customHeight="1"/>
    <row r="144" s="112" customFormat="1" ht="24.9" customHeight="1"/>
    <row r="145" s="112" customFormat="1" ht="24.9" customHeight="1"/>
    <row r="146" s="112" customFormat="1" ht="24.9" customHeight="1"/>
    <row r="147" s="112" customFormat="1" ht="24.9" customHeight="1"/>
    <row r="148" s="112" customFormat="1" ht="24.9" customHeight="1"/>
    <row r="149" s="112" customFormat="1" ht="24.9" customHeight="1"/>
    <row r="150" s="112" customFormat="1" ht="24.9" customHeight="1"/>
    <row r="151" s="112" customFormat="1" ht="24.9" customHeight="1"/>
    <row r="152" s="112" customFormat="1" ht="24.9" customHeight="1"/>
    <row r="153" s="112" customFormat="1" ht="24.9" customHeight="1"/>
    <row r="154" s="112" customFormat="1" ht="24.9" customHeight="1"/>
    <row r="155" s="112" customFormat="1" ht="24.9" customHeight="1"/>
    <row r="156" s="112" customFormat="1" ht="24.9" customHeight="1"/>
    <row r="157" s="112" customFormat="1" ht="24.9" customHeight="1"/>
    <row r="158" s="112" customFormat="1" ht="24.9" customHeight="1"/>
    <row r="159" s="112" customFormat="1" ht="24.9" customHeight="1"/>
    <row r="160" s="112" customFormat="1" ht="24.9" customHeight="1"/>
    <row r="161" s="112" customFormat="1" ht="24.9" customHeight="1"/>
    <row r="162" s="112" customFormat="1" ht="24.9" customHeight="1"/>
    <row r="163" s="112" customFormat="1" ht="24.9" customHeight="1"/>
    <row r="164" s="112" customFormat="1" ht="24.9" customHeight="1"/>
    <row r="165" s="112" customFormat="1" ht="24.9" customHeight="1"/>
    <row r="166" s="112" customFormat="1" ht="24.9" customHeight="1"/>
    <row r="167" s="112" customFormat="1" ht="24.9" customHeight="1"/>
    <row r="168" s="112" customFormat="1" ht="24.9" customHeight="1"/>
    <row r="169" s="112" customFormat="1" ht="24.9" customHeight="1"/>
    <row r="170" s="112" customFormat="1" ht="24.9" customHeight="1"/>
    <row r="171" s="112" customFormat="1" ht="24.9" customHeight="1"/>
    <row r="172" s="112" customFormat="1" ht="24.9" customHeight="1"/>
    <row r="173" s="112" customFormat="1" ht="24.9" customHeight="1"/>
    <row r="174" s="112" customFormat="1" ht="24.9" customHeight="1"/>
    <row r="175" s="112" customFormat="1" ht="24.9" customHeight="1"/>
    <row r="176" s="112" customFormat="1" ht="24.9" customHeight="1"/>
    <row r="177" s="112" customFormat="1" ht="24.9" customHeight="1"/>
    <row r="178" s="112" customFormat="1" ht="24.9" customHeight="1"/>
    <row r="179" s="112" customFormat="1" ht="24.9" customHeight="1"/>
    <row r="180" s="112" customFormat="1" ht="24.9" customHeight="1"/>
    <row r="181" s="112" customFormat="1" ht="24.9" customHeight="1"/>
    <row r="182" s="112" customFormat="1" ht="24.9" customHeight="1"/>
    <row r="183" s="112" customFormat="1" ht="24.9" customHeight="1"/>
    <row r="184" s="112" customFormat="1" ht="24.9" customHeight="1"/>
    <row r="185" s="112" customFormat="1" ht="24.9" customHeight="1"/>
    <row r="186" s="112" customFormat="1" ht="24.9" customHeight="1"/>
    <row r="187" s="112" customFormat="1" ht="24.9" customHeight="1"/>
    <row r="188" s="112" customFormat="1" ht="24.9" customHeight="1"/>
    <row r="189" s="112" customFormat="1" ht="24.9" customHeight="1"/>
    <row r="190" s="112" customFormat="1" ht="24.9" customHeight="1"/>
    <row r="191" s="112" customFormat="1" ht="24.9" customHeight="1"/>
    <row r="192" s="112" customFormat="1" ht="24.9" customHeight="1"/>
    <row r="193" s="112" customFormat="1" ht="24.9" customHeight="1"/>
    <row r="194" s="112" customFormat="1" ht="24.9" customHeight="1"/>
    <row r="195" s="112" customFormat="1" ht="24.9" customHeight="1"/>
    <row r="196" s="112" customFormat="1" ht="24.9" customHeight="1"/>
    <row r="197" s="112" customFormat="1" ht="24.9" customHeight="1"/>
    <row r="198" s="112" customFormat="1" ht="24.9" customHeight="1"/>
    <row r="199" s="112" customFormat="1" ht="24.9" customHeight="1"/>
    <row r="200" s="112" customFormat="1" ht="24.9" customHeight="1"/>
    <row r="201" s="112" customFormat="1" ht="24.9" customHeight="1"/>
    <row r="202" s="112" customFormat="1" ht="24.9" customHeight="1"/>
    <row r="203" s="112" customFormat="1" ht="24.9" customHeight="1"/>
    <row r="204" s="112" customFormat="1" ht="24.9" customHeight="1"/>
    <row r="205" s="112" customFormat="1" ht="24.9" customHeight="1"/>
    <row r="206" s="112" customFormat="1" ht="24.9" customHeight="1"/>
    <row r="207" s="112" customFormat="1" ht="24.9" customHeight="1"/>
    <row r="208" s="112" customFormat="1" ht="24.9" customHeight="1"/>
    <row r="209" s="112" customFormat="1" ht="24.9" customHeight="1"/>
    <row r="210" s="112" customFormat="1" ht="24.9" customHeight="1"/>
    <row r="211" s="112" customFormat="1" ht="24.9" customHeight="1"/>
    <row r="212" s="112" customFormat="1" ht="24.9" customHeight="1"/>
    <row r="213" s="112" customFormat="1" ht="24.9" customHeight="1"/>
    <row r="214" s="112" customFormat="1" ht="24.9" customHeight="1"/>
    <row r="215" s="112" customFormat="1" ht="24.9" customHeight="1"/>
    <row r="216" s="112" customFormat="1" ht="24.9" customHeight="1"/>
    <row r="217" s="112" customFormat="1" ht="24.9" customHeight="1"/>
  </sheetData>
  <mergeCells count="1">
    <mergeCell ref="AN1:AN2"/>
  </mergeCells>
  <conditionalFormatting sqref="E26:T35 S17:T17 N23:T25 S3:Z11 S12:V16 S21:T22 S18:S20 E6:E12 P4:R4 E5:F5 H5:R5 G6:R12 E3:R3">
    <cfRule type="cellIs" dxfId="481" priority="39" stopIfTrue="1" operator="equal">
      <formula>5</formula>
    </cfRule>
  </conditionalFormatting>
  <conditionalFormatting sqref="W12:Z12 S12">
    <cfRule type="cellIs" dxfId="480" priority="38" stopIfTrue="1" operator="equal">
      <formula>5</formula>
    </cfRule>
  </conditionalFormatting>
  <conditionalFormatting sqref="E13:E16 N17:R22 G16:R16 G13:N14 Q13:R14 G15:P15 R15">
    <cfRule type="cellIs" dxfId="479" priority="37" stopIfTrue="1" operator="equal">
      <formula>5</formula>
    </cfRule>
  </conditionalFormatting>
  <conditionalFormatting sqref="E22:M25 E17:E21 G17:M21">
    <cfRule type="cellIs" dxfId="478" priority="36" stopIfTrue="1" operator="equal">
      <formula>5</formula>
    </cfRule>
  </conditionalFormatting>
  <conditionalFormatting sqref="W17">
    <cfRule type="cellIs" dxfId="477" priority="35" stopIfTrue="1" operator="equal">
      <formula>5</formula>
    </cfRule>
  </conditionalFormatting>
  <conditionalFormatting sqref="W13">
    <cfRule type="cellIs" dxfId="476" priority="34" stopIfTrue="1" operator="equal">
      <formula>5</formula>
    </cfRule>
  </conditionalFormatting>
  <conditionalFormatting sqref="W15">
    <cfRule type="cellIs" dxfId="475" priority="33" stopIfTrue="1" operator="equal">
      <formula>5</formula>
    </cfRule>
  </conditionalFormatting>
  <conditionalFormatting sqref="W16">
    <cfRule type="cellIs" dxfId="474" priority="32" stopIfTrue="1" operator="equal">
      <formula>5</formula>
    </cfRule>
  </conditionalFormatting>
  <conditionalFormatting sqref="N17:P17">
    <cfRule type="cellIs" dxfId="473" priority="31" stopIfTrue="1" operator="equal">
      <formula>5</formula>
    </cfRule>
  </conditionalFormatting>
  <conditionalFormatting sqref="N12:R12 N16:R16 N13:N14 Q13:R14 N15:P15 R15">
    <cfRule type="cellIs" dxfId="472" priority="30" stopIfTrue="1" operator="equal">
      <formula>5</formula>
    </cfRule>
  </conditionalFormatting>
  <conditionalFormatting sqref="S17">
    <cfRule type="cellIs" dxfId="471" priority="29" stopIfTrue="1" operator="equal">
      <formula>5</formula>
    </cfRule>
  </conditionalFormatting>
  <conditionalFormatting sqref="S13">
    <cfRule type="cellIs" dxfId="470" priority="28" stopIfTrue="1" operator="equal">
      <formula>5</formula>
    </cfRule>
  </conditionalFormatting>
  <conditionalFormatting sqref="S15">
    <cfRule type="cellIs" dxfId="469" priority="27" stopIfTrue="1" operator="equal">
      <formula>5</formula>
    </cfRule>
  </conditionalFormatting>
  <conditionalFormatting sqref="S16">
    <cfRule type="cellIs" dxfId="468" priority="26" stopIfTrue="1" operator="equal">
      <formula>5</formula>
    </cfRule>
  </conditionalFormatting>
  <conditionalFormatting sqref="V18:V20">
    <cfRule type="cellIs" dxfId="467" priority="25" stopIfTrue="1" operator="equal">
      <formula>5</formula>
    </cfRule>
  </conditionalFormatting>
  <conditionalFormatting sqref="T18:U20">
    <cfRule type="cellIs" dxfId="466" priority="24" stopIfTrue="1" operator="equal">
      <formula>5</formula>
    </cfRule>
  </conditionalFormatting>
  <conditionalFormatting sqref="T18:U19">
    <cfRule type="cellIs" dxfId="465" priority="23" stopIfTrue="1" operator="equal">
      <formula>5</formula>
    </cfRule>
  </conditionalFormatting>
  <conditionalFormatting sqref="V20">
    <cfRule type="cellIs" dxfId="464" priority="22" stopIfTrue="1" operator="equal">
      <formula>5</formula>
    </cfRule>
  </conditionalFormatting>
  <conditionalFormatting sqref="V18">
    <cfRule type="cellIs" dxfId="463" priority="21" stopIfTrue="1" operator="equal">
      <formula>5</formula>
    </cfRule>
  </conditionalFormatting>
  <conditionalFormatting sqref="V19">
    <cfRule type="cellIs" dxfId="462" priority="20" stopIfTrue="1" operator="equal">
      <formula>5</formula>
    </cfRule>
  </conditionalFormatting>
  <conditionalFormatting sqref="W21">
    <cfRule type="cellIs" dxfId="461" priority="19" stopIfTrue="1" operator="equal">
      <formula>5</formula>
    </cfRule>
  </conditionalFormatting>
  <conditionalFormatting sqref="W21">
    <cfRule type="cellIs" dxfId="460" priority="18" stopIfTrue="1" operator="equal">
      <formula>5</formula>
    </cfRule>
  </conditionalFormatting>
  <conditionalFormatting sqref="X22">
    <cfRule type="cellIs" dxfId="459" priority="17" stopIfTrue="1" operator="equal">
      <formula>5</formula>
    </cfRule>
  </conditionalFormatting>
  <conditionalFormatting sqref="X22">
    <cfRule type="cellIs" dxfId="458" priority="16" stopIfTrue="1" operator="equal">
      <formula>5</formula>
    </cfRule>
  </conditionalFormatting>
  <conditionalFormatting sqref="E4 G4:O4">
    <cfRule type="cellIs" dxfId="457" priority="15" stopIfTrue="1" operator="equal">
      <formula>5</formula>
    </cfRule>
  </conditionalFormatting>
  <conditionalFormatting sqref="N4:O4">
    <cfRule type="cellIs" dxfId="456" priority="14" stopIfTrue="1" operator="equal">
      <formula>5</formula>
    </cfRule>
  </conditionalFormatting>
  <conditionalFormatting sqref="F4">
    <cfRule type="cellIs" dxfId="455" priority="13" stopIfTrue="1" operator="equal">
      <formula>5</formula>
    </cfRule>
  </conditionalFormatting>
  <conditionalFormatting sqref="G5">
    <cfRule type="cellIs" dxfId="454" priority="12" stopIfTrue="1" operator="equal">
      <formula>5</formula>
    </cfRule>
  </conditionalFormatting>
  <conditionalFormatting sqref="F6:F12">
    <cfRule type="cellIs" dxfId="453" priority="11" stopIfTrue="1" operator="equal">
      <formula>5</formula>
    </cfRule>
  </conditionalFormatting>
  <conditionalFormatting sqref="F13:F16">
    <cfRule type="cellIs" dxfId="452" priority="10" stopIfTrue="1" operator="equal">
      <formula>5</formula>
    </cfRule>
  </conditionalFormatting>
  <conditionalFormatting sqref="F17:F21">
    <cfRule type="cellIs" dxfId="451" priority="9" stopIfTrue="1" operator="equal">
      <formula>5</formula>
    </cfRule>
  </conditionalFormatting>
  <conditionalFormatting sqref="U17">
    <cfRule type="cellIs" dxfId="450" priority="8" stopIfTrue="1" operator="equal">
      <formula>5</formula>
    </cfRule>
  </conditionalFormatting>
  <conditionalFormatting sqref="U21">
    <cfRule type="cellIs" dxfId="449" priority="5" stopIfTrue="1" operator="equal">
      <formula>5</formula>
    </cfRule>
  </conditionalFormatting>
  <conditionalFormatting sqref="V17">
    <cfRule type="cellIs" dxfId="448" priority="7" stopIfTrue="1" operator="equal">
      <formula>5</formula>
    </cfRule>
  </conditionalFormatting>
  <conditionalFormatting sqref="V21">
    <cfRule type="cellIs" dxfId="447" priority="6" stopIfTrue="1" operator="equal">
      <formula>5</formula>
    </cfRule>
  </conditionalFormatting>
  <conditionalFormatting sqref="O13:P14">
    <cfRule type="cellIs" dxfId="446" priority="4" stopIfTrue="1" operator="equal">
      <formula>5</formula>
    </cfRule>
  </conditionalFormatting>
  <conditionalFormatting sqref="P14">
    <cfRule type="cellIs" dxfId="445" priority="3" stopIfTrue="1" operator="equal">
      <formula>5</formula>
    </cfRule>
  </conditionalFormatting>
  <conditionalFormatting sqref="Q15">
    <cfRule type="cellIs" dxfId="444" priority="2" stopIfTrue="1" operator="equal">
      <formula>5</formula>
    </cfRule>
  </conditionalFormatting>
  <conditionalFormatting sqref="Q15">
    <cfRule type="cellIs" dxfId="443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Datooversigt</vt:lpstr>
      <vt:lpstr>Deltagere &amp; Point Sum 2021- 22</vt:lpstr>
      <vt:lpstr>Score 1. afd. U13</vt:lpstr>
      <vt:lpstr>Score 1. afd. U15 &amp; U17</vt:lpstr>
      <vt:lpstr>Score 1. afd. Senior &amp; 40+</vt:lpstr>
      <vt:lpstr>Score 2. afd. U11</vt:lpstr>
      <vt:lpstr>Score 2. afd. U13</vt:lpstr>
      <vt:lpstr>Score 2. afd. U11 &amp;U13 </vt:lpstr>
      <vt:lpstr>Score 2. afd. Senior &amp; 40+</vt:lpstr>
      <vt:lpstr>Score 3. afd. U11</vt:lpstr>
      <vt:lpstr>Score 3. afd. U13</vt:lpstr>
      <vt:lpstr>Score 3. afd. Senior &amp; 40+</vt:lpstr>
      <vt:lpstr>Score 5. afd. U11 &amp;U13</vt:lpstr>
      <vt:lpstr>Score 5. afd. Senior &amp; 40+</vt:lpstr>
      <vt:lpstr>Invitation 1 afd Kårde</vt:lpstr>
      <vt:lpstr>Invitation 2 afd Kårde</vt:lpstr>
      <vt:lpstr>Invitation 3 afd Kårde</vt:lpstr>
      <vt:lpstr>Invitation 4 afd Kårde</vt:lpstr>
      <vt:lpstr>Invitation 5 afd Kårde</vt:lpstr>
      <vt:lpstr>Invitation 6 afd Kårde</vt:lpstr>
      <vt:lpstr>OLDeltagere 2022-21</vt:lpstr>
      <vt:lpstr>'Invitation 1 afd Kårde'!Print_Area</vt:lpstr>
      <vt:lpstr>'Deltagere &amp; Point Sum 2021- 22'!Print_Titles</vt:lpstr>
      <vt:lpstr>'OLDeltagere 2022-21'!Print_Titles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Voersaa</dc:creator>
  <cp:lastModifiedBy>Ole Kokborg</cp:lastModifiedBy>
  <cp:lastPrinted>2022-03-20T20:33:55Z</cp:lastPrinted>
  <dcterms:created xsi:type="dcterms:W3CDTF">2018-02-17T17:47:31Z</dcterms:created>
  <dcterms:modified xsi:type="dcterms:W3CDTF">2022-03-20T20:39:57Z</dcterms:modified>
</cp:coreProperties>
</file>